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192.168.88.100\мои документы\"/>
    </mc:Choice>
  </mc:AlternateContent>
  <xr:revisionPtr revIDLastSave="0" documentId="13_ncr:1_{088777D2-B6E5-48A1-9E18-B3EC0CABCD7F}" xr6:coauthVersionLast="45" xr6:coauthVersionMax="45" xr10:uidLastSave="{00000000-0000-0000-0000-000000000000}"/>
  <bookViews>
    <workbookView xWindow="7800" yWindow="810" windowWidth="16065" windowHeight="10155" tabRatio="955" firstSheet="17" activeTab="18" xr2:uid="{00000000-000D-0000-FFFF-FFFF00000000}"/>
  </bookViews>
  <sheets>
    <sheet name="стр.1" sheetId="1" r:id="rId1"/>
    <sheet name="стр.2_3" sheetId="36" r:id="rId2"/>
    <sheet name="стр.4" sheetId="3" r:id="rId3"/>
    <sheet name="стр.5" sheetId="37" r:id="rId4"/>
    <sheet name="стр.6" sheetId="39" r:id="rId5"/>
    <sheet name="стр.7" sheetId="16" r:id="rId6"/>
    <sheet name="стр.8" sheetId="42" r:id="rId7"/>
    <sheet name="стр.9" sheetId="8" r:id="rId8"/>
    <sheet name="стр.10" sheetId="24" r:id="rId9"/>
    <sheet name="стр.11" sheetId="40" r:id="rId10"/>
    <sheet name="стр.12" sheetId="41" r:id="rId11"/>
    <sheet name="стр.13" sheetId="43" r:id="rId12"/>
    <sheet name="стр.14" sheetId="44" r:id="rId13"/>
    <sheet name="стр.15" sheetId="45" r:id="rId14"/>
    <sheet name="стр.16" sheetId="47" r:id="rId15"/>
    <sheet name="стр.17" sheetId="49" r:id="rId16"/>
    <sheet name="стр.18" sheetId="50" r:id="rId17"/>
    <sheet name="стр.19" sheetId="52" r:id="rId18"/>
    <sheet name="стр.20" sheetId="32" r:id="rId19"/>
    <sheet name="стр.21" sheetId="34" r:id="rId20"/>
    <sheet name="Лист1" sheetId="53" state="hidden" r:id="rId21"/>
    <sheet name="ПРОВЕРКА" sheetId="54" r:id="rId22"/>
  </sheets>
  <definedNames>
    <definedName name="доп">Лист1!$A$18:$A$19</definedName>
    <definedName name="_xlnm.Print_Area" localSheetId="0">стр.1!$A$1:$FE$37</definedName>
    <definedName name="_xlnm.Print_Area" localSheetId="8">стр.10!$A$1:$FK$33</definedName>
    <definedName name="_xlnm.Print_Area" localSheetId="9">стр.11!$A$1:$FE$44</definedName>
    <definedName name="_xlnm.Print_Area" localSheetId="10">стр.12!$A$1:$ES$29</definedName>
    <definedName name="_xlnm.Print_Area" localSheetId="11">стр.13!$A$1:$FK$15</definedName>
    <definedName name="_xlnm.Print_Area" localSheetId="12">стр.14!$A$1:$FE$10</definedName>
    <definedName name="_xlnm.Print_Area" localSheetId="13">стр.15!$A$1:$FK$28</definedName>
    <definedName name="_xlnm.Print_Area" localSheetId="14">стр.16!$A$1:$FE$30</definedName>
    <definedName name="_xlnm.Print_Area" localSheetId="15">стр.17!$A$1:$FE$20</definedName>
    <definedName name="_xlnm.Print_Area" localSheetId="16">стр.18!$A$1:$EV$33</definedName>
    <definedName name="_xlnm.Print_Area" localSheetId="17">стр.19!$A$1:$FK$23</definedName>
    <definedName name="_xlnm.Print_Area" localSheetId="1">стр.2_3!$A$1:$ES$78</definedName>
    <definedName name="_xlnm.Print_Area" localSheetId="18">стр.20!$A$1:$EY$22</definedName>
    <definedName name="_xlnm.Print_Area" localSheetId="19">стр.21!$A$1:$EY$30</definedName>
    <definedName name="_xlnm.Print_Area" localSheetId="2">стр.4!$A$1:$EY$43</definedName>
    <definedName name="_xlnm.Print_Area" localSheetId="3">стр.5!$A$1:$EY$34</definedName>
    <definedName name="_xlnm.Print_Area" localSheetId="4">стр.6!$A$1:$FK$36</definedName>
    <definedName name="_xlnm.Print_Area" localSheetId="5">стр.7!$A$1:$FE$18</definedName>
    <definedName name="_xlnm.Print_Area" localSheetId="6">стр.8!$A$1:$FK$47</definedName>
    <definedName name="_xlnm.Print_Area" localSheetId="7">стр.9!$A$1:$FK$44</definedName>
    <definedName name="строка101">Лист1!$A$3:$A$13</definedName>
    <definedName name="строка102">Лист1!$B$3:$B$4</definedName>
    <definedName name="строка103">Лист1!$C$3:$C$7</definedName>
    <definedName name="строка104">Лист1!$D$3:$D$5</definedName>
    <definedName name="строка105">Лист1!$E$3:$E$4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R19" i="52" l="1"/>
  <c r="BR18" i="52"/>
  <c r="BR17" i="52"/>
  <c r="BR16" i="52"/>
  <c r="BR15" i="52"/>
  <c r="BR14" i="52"/>
  <c r="BR13" i="52"/>
  <c r="BR12" i="52"/>
  <c r="BR11" i="52"/>
  <c r="BR10" i="52"/>
  <c r="CP19" i="52"/>
  <c r="CP18" i="52"/>
  <c r="CP17" i="52"/>
  <c r="CP16" i="52"/>
  <c r="CP15" i="52"/>
  <c r="CP14" i="52"/>
  <c r="CP13" i="52"/>
  <c r="CP12" i="52"/>
  <c r="CP11" i="52"/>
  <c r="CP10" i="52"/>
  <c r="B1980" i="54" l="1"/>
  <c r="B1979" i="54"/>
  <c r="B945" i="54" l="1"/>
  <c r="B237" i="54" l="1"/>
  <c r="FF5" i="36" l="1"/>
  <c r="FF4" i="36" s="1"/>
  <c r="EW5" i="36" s="1"/>
  <c r="FH13" i="36"/>
  <c r="FH12" i="36" s="1"/>
  <c r="FH11" i="36"/>
  <c r="FH10" i="36"/>
  <c r="FH9" i="36" s="1"/>
  <c r="FH8" i="36"/>
  <c r="FH7" i="36"/>
  <c r="FH6" i="36"/>
  <c r="FH5" i="36" l="1"/>
  <c r="B2034" i="54"/>
  <c r="B1609" i="54"/>
  <c r="B2083" i="54"/>
  <c r="B1969" i="54"/>
  <c r="B1957" i="54"/>
  <c r="B1968" i="54"/>
  <c r="B1956" i="54"/>
  <c r="B1967" i="54"/>
  <c r="B1955" i="54"/>
  <c r="B1966" i="54"/>
  <c r="B1954" i="54"/>
  <c r="B1965" i="54"/>
  <c r="B1953" i="54"/>
  <c r="B1964" i="54"/>
  <c r="B1952" i="54"/>
  <c r="B1963" i="54"/>
  <c r="B1951" i="54"/>
  <c r="B1962" i="54"/>
  <c r="B1950" i="54"/>
  <c r="B1961" i="54"/>
  <c r="B1949" i="54"/>
  <c r="B1960" i="54"/>
  <c r="B1948" i="54"/>
  <c r="B1959" i="54"/>
  <c r="B1947" i="54"/>
  <c r="B1958" i="54"/>
  <c r="B1946" i="54"/>
  <c r="B1945" i="54"/>
  <c r="B4" i="54"/>
  <c r="B3" i="54"/>
  <c r="B2" i="54"/>
  <c r="B8" i="54"/>
  <c r="B7" i="54"/>
  <c r="B6" i="54"/>
  <c r="B219" i="54"/>
  <c r="B218" i="54"/>
  <c r="B217" i="54"/>
  <c r="B216" i="54"/>
  <c r="B215" i="54"/>
  <c r="B214" i="54"/>
  <c r="B213" i="54"/>
  <c r="B212" i="54"/>
  <c r="B211" i="54"/>
  <c r="B210" i="54"/>
  <c r="B209" i="54"/>
  <c r="B208" i="54"/>
  <c r="B207" i="54"/>
  <c r="B206" i="54"/>
  <c r="B205" i="54"/>
  <c r="B204" i="54"/>
  <c r="B203" i="54"/>
  <c r="B202" i="54"/>
  <c r="B201" i="54"/>
  <c r="B200" i="54"/>
  <c r="B199" i="54"/>
  <c r="B198" i="54"/>
  <c r="B197" i="54"/>
  <c r="B174" i="54"/>
  <c r="B173" i="54"/>
  <c r="B196" i="54"/>
  <c r="B195" i="54"/>
  <c r="B172" i="54"/>
  <c r="B194" i="54"/>
  <c r="B171" i="54"/>
  <c r="B193" i="54"/>
  <c r="B170" i="54"/>
  <c r="B192" i="54"/>
  <c r="B169" i="54"/>
  <c r="B191" i="54"/>
  <c r="B168" i="54"/>
  <c r="B190" i="54"/>
  <c r="B167" i="54"/>
  <c r="B189" i="54"/>
  <c r="B166" i="54"/>
  <c r="B188" i="54"/>
  <c r="B165" i="54"/>
  <c r="B187" i="54"/>
  <c r="B164" i="54"/>
  <c r="B186" i="54"/>
  <c r="B163" i="54"/>
  <c r="B185" i="54"/>
  <c r="B162" i="54"/>
  <c r="B184" i="54"/>
  <c r="B161" i="54"/>
  <c r="B183" i="54"/>
  <c r="B160" i="54"/>
  <c r="B182" i="54"/>
  <c r="B159" i="54"/>
  <c r="B181" i="54"/>
  <c r="B158" i="54"/>
  <c r="B180" i="54"/>
  <c r="B157" i="54"/>
  <c r="B179" i="54"/>
  <c r="B156" i="54"/>
  <c r="B178" i="54"/>
  <c r="B155" i="54"/>
  <c r="B177" i="54"/>
  <c r="B154" i="54"/>
  <c r="B176" i="54"/>
  <c r="B153" i="54"/>
  <c r="B175" i="54"/>
  <c r="B152" i="54"/>
  <c r="B151" i="54"/>
  <c r="B150" i="54"/>
  <c r="B149" i="54"/>
  <c r="B148" i="54"/>
  <c r="B147" i="54"/>
  <c r="B146" i="54"/>
  <c r="B145" i="54"/>
  <c r="B144" i="54"/>
  <c r="B143" i="54"/>
  <c r="B142" i="54"/>
  <c r="B141" i="54"/>
  <c r="B140" i="54"/>
  <c r="B139" i="54"/>
  <c r="B138" i="54"/>
  <c r="B137" i="54"/>
  <c r="B136" i="54"/>
  <c r="B135" i="54"/>
  <c r="B134" i="54"/>
  <c r="B133" i="54"/>
  <c r="B132" i="54"/>
  <c r="B131" i="54"/>
  <c r="B130" i="54"/>
  <c r="B129" i="54"/>
  <c r="B128" i="54"/>
  <c r="B127" i="54"/>
  <c r="B126" i="54"/>
  <c r="B125" i="54"/>
  <c r="B124" i="54"/>
  <c r="B123" i="54"/>
  <c r="B122" i="54"/>
  <c r="B121" i="54"/>
  <c r="B120" i="54"/>
  <c r="B119" i="54"/>
  <c r="B118" i="54"/>
  <c r="B117" i="54"/>
  <c r="B116" i="54"/>
  <c r="B115" i="54"/>
  <c r="B114" i="54"/>
  <c r="B113" i="54"/>
  <c r="B1" i="54" l="1"/>
  <c r="EW13" i="36" s="1"/>
  <c r="B5" i="54"/>
  <c r="EW23" i="36" s="1"/>
  <c r="B112" i="54"/>
  <c r="B111" i="54"/>
  <c r="B110" i="54"/>
  <c r="B109" i="54"/>
  <c r="B108" i="54"/>
  <c r="B107" i="54"/>
  <c r="B106" i="54"/>
  <c r="B105" i="54"/>
  <c r="B104" i="54"/>
  <c r="B103" i="54"/>
  <c r="B102" i="54"/>
  <c r="B101" i="54"/>
  <c r="B100" i="54"/>
  <c r="B99" i="54"/>
  <c r="B98" i="54"/>
  <c r="B97" i="54"/>
  <c r="B96" i="54"/>
  <c r="B95" i="54"/>
  <c r="B94" i="54"/>
  <c r="B93" i="54"/>
  <c r="B92" i="54"/>
  <c r="B91" i="54"/>
  <c r="B90" i="54"/>
  <c r="B89" i="54"/>
  <c r="B88" i="54"/>
  <c r="B87" i="54"/>
  <c r="B86" i="54"/>
  <c r="B85" i="54"/>
  <c r="B84" i="54"/>
  <c r="B83" i="54"/>
  <c r="B82" i="54"/>
  <c r="B81" i="54"/>
  <c r="B75" i="54" l="1"/>
  <c r="B80" i="54"/>
  <c r="B74" i="54"/>
  <c r="B79" i="54"/>
  <c r="B73" i="54"/>
  <c r="B78" i="54"/>
  <c r="B72" i="54"/>
  <c r="B77" i="54"/>
  <c r="B71" i="54"/>
  <c r="B76" i="54"/>
  <c r="B70" i="54"/>
  <c r="B69" i="54"/>
  <c r="B68" i="54"/>
  <c r="B67" i="54"/>
  <c r="B66" i="54"/>
  <c r="B65" i="54"/>
  <c r="B64" i="54"/>
  <c r="B63" i="54"/>
  <c r="B62" i="54"/>
  <c r="B61" i="54"/>
  <c r="B60" i="54"/>
  <c r="B59" i="54"/>
  <c r="B58" i="54"/>
  <c r="B57" i="54"/>
  <c r="B56" i="54"/>
  <c r="B55" i="54"/>
  <c r="B54" i="54"/>
  <c r="B53" i="54"/>
  <c r="B52" i="54"/>
  <c r="B45" i="54"/>
  <c r="B44" i="54"/>
  <c r="B43" i="54"/>
  <c r="B42" i="54"/>
  <c r="B40" i="54"/>
  <c r="B51" i="54"/>
  <c r="B50" i="54"/>
  <c r="B49" i="54"/>
  <c r="B48" i="54"/>
  <c r="B47" i="54"/>
  <c r="B46" i="54"/>
  <c r="B41" i="54"/>
  <c r="B39" i="54"/>
  <c r="B33" i="54"/>
  <c r="B38" i="54"/>
  <c r="B32" i="54"/>
  <c r="B37" i="54"/>
  <c r="B31" i="54"/>
  <c r="B36" i="54"/>
  <c r="B30" i="54"/>
  <c r="B35" i="54"/>
  <c r="B29" i="54"/>
  <c r="B34" i="54"/>
  <c r="B28" i="54"/>
  <c r="B21" i="54"/>
  <c r="B20" i="54"/>
  <c r="B19" i="54"/>
  <c r="B18" i="54"/>
  <c r="B17" i="54"/>
  <c r="B16" i="54"/>
  <c r="B27" i="54"/>
  <c r="B26" i="54"/>
  <c r="B25" i="54"/>
  <c r="B24" i="54"/>
  <c r="B23" i="54"/>
  <c r="B22" i="54"/>
  <c r="B10" i="54"/>
  <c r="B15" i="54"/>
  <c r="B14" i="54"/>
  <c r="B13" i="54"/>
  <c r="B12" i="54"/>
  <c r="B11" i="54"/>
  <c r="B430" i="54"/>
  <c r="B429" i="54"/>
  <c r="B428" i="54"/>
  <c r="B427" i="54"/>
  <c r="B426" i="54"/>
  <c r="B425" i="54"/>
  <c r="B424" i="54"/>
  <c r="B423" i="54"/>
  <c r="B422" i="54"/>
  <c r="B421" i="54"/>
  <c r="B420" i="54"/>
  <c r="B419" i="54"/>
  <c r="B418" i="54"/>
  <c r="B417" i="54"/>
  <c r="B416" i="54"/>
  <c r="B415" i="54"/>
  <c r="B414" i="54"/>
  <c r="B413" i="54"/>
  <c r="B412" i="54"/>
  <c r="B411" i="54"/>
  <c r="B410" i="54"/>
  <c r="B409" i="54"/>
  <c r="B408" i="54"/>
  <c r="B407" i="54"/>
  <c r="B406" i="54"/>
  <c r="B405" i="54"/>
  <c r="B404" i="54"/>
  <c r="B403" i="54"/>
  <c r="B402" i="54"/>
  <c r="B401" i="54"/>
  <c r="B400" i="54"/>
  <c r="B399" i="54"/>
  <c r="B398" i="54"/>
  <c r="B397" i="54"/>
  <c r="B396" i="54"/>
  <c r="B395" i="54"/>
  <c r="B394" i="54"/>
  <c r="B393" i="54"/>
  <c r="B392" i="54"/>
  <c r="B391" i="54"/>
  <c r="B390" i="54"/>
  <c r="B389" i="54"/>
  <c r="B388" i="54"/>
  <c r="B387" i="54"/>
  <c r="B386" i="54"/>
  <c r="B385" i="54"/>
  <c r="B362" i="54"/>
  <c r="B384" i="54"/>
  <c r="B383" i="54"/>
  <c r="B382" i="54"/>
  <c r="B381" i="54"/>
  <c r="B380" i="54"/>
  <c r="B379" i="54"/>
  <c r="B378" i="54"/>
  <c r="B377" i="54"/>
  <c r="B376" i="54"/>
  <c r="B375" i="54"/>
  <c r="B374" i="54"/>
  <c r="B373" i="54"/>
  <c r="B372" i="54"/>
  <c r="B371" i="54"/>
  <c r="B370" i="54"/>
  <c r="B369" i="54"/>
  <c r="B368" i="54"/>
  <c r="B367" i="54"/>
  <c r="B366" i="54"/>
  <c r="B365" i="54"/>
  <c r="B364" i="54"/>
  <c r="B363" i="54"/>
  <c r="B339" i="54"/>
  <c r="B361" i="54"/>
  <c r="B360" i="54"/>
  <c r="B359" i="54"/>
  <c r="B358" i="54"/>
  <c r="B357" i="54"/>
  <c r="B356" i="54"/>
  <c r="B355" i="54"/>
  <c r="B354" i="54"/>
  <c r="B353" i="54"/>
  <c r="B352" i="54"/>
  <c r="B351" i="54"/>
  <c r="B350" i="54"/>
  <c r="B349" i="54"/>
  <c r="B348" i="54"/>
  <c r="B347" i="54"/>
  <c r="B346" i="54"/>
  <c r="B345" i="54"/>
  <c r="B344" i="54"/>
  <c r="B343" i="54"/>
  <c r="B342" i="54"/>
  <c r="B341" i="54"/>
  <c r="B340" i="54"/>
  <c r="B316" i="54"/>
  <c r="B338" i="54"/>
  <c r="B337" i="54"/>
  <c r="B336" i="54"/>
  <c r="B335" i="54"/>
  <c r="B334" i="54"/>
  <c r="B333" i="54"/>
  <c r="B332" i="54"/>
  <c r="B331" i="54"/>
  <c r="B330" i="54"/>
  <c r="B329" i="54"/>
  <c r="B328" i="54"/>
  <c r="B327" i="54"/>
  <c r="B326" i="54"/>
  <c r="B325" i="54"/>
  <c r="B324" i="54"/>
  <c r="B323" i="54"/>
  <c r="B322" i="54"/>
  <c r="B321" i="54"/>
  <c r="B320" i="54"/>
  <c r="B319" i="54"/>
  <c r="B318" i="54"/>
  <c r="B317" i="54"/>
  <c r="B293" i="54"/>
  <c r="B315" i="54"/>
  <c r="B314" i="54"/>
  <c r="B313" i="54"/>
  <c r="B312" i="54"/>
  <c r="B311" i="54"/>
  <c r="B310" i="54"/>
  <c r="B309" i="54"/>
  <c r="B308" i="54"/>
  <c r="B307" i="54"/>
  <c r="B306" i="54"/>
  <c r="B305" i="54"/>
  <c r="B304" i="54"/>
  <c r="B303" i="54"/>
  <c r="B302" i="54"/>
  <c r="B301" i="54"/>
  <c r="B300" i="54"/>
  <c r="B299" i="54"/>
  <c r="B298" i="54"/>
  <c r="B297" i="54"/>
  <c r="B296" i="54"/>
  <c r="B295" i="54"/>
  <c r="B294" i="54"/>
  <c r="B292" i="54"/>
  <c r="B286" i="54"/>
  <c r="B291" i="54"/>
  <c r="B285" i="54"/>
  <c r="B290" i="54"/>
  <c r="B284" i="54"/>
  <c r="B289" i="54"/>
  <c r="B283" i="54"/>
  <c r="B288" i="54"/>
  <c r="B282" i="54"/>
  <c r="B287" i="54"/>
  <c r="B281" i="54"/>
  <c r="B280" i="54"/>
  <c r="B279" i="54"/>
  <c r="B278" i="54"/>
  <c r="B277" i="54"/>
  <c r="B276" i="54"/>
  <c r="B275" i="54"/>
  <c r="B274" i="54"/>
  <c r="B273" i="54"/>
  <c r="B272" i="54"/>
  <c r="B271" i="54"/>
  <c r="B270" i="54"/>
  <c r="B269" i="54"/>
  <c r="B268" i="54"/>
  <c r="B267" i="54"/>
  <c r="B266" i="54"/>
  <c r="B265" i="54"/>
  <c r="B264" i="54"/>
  <c r="B263" i="54"/>
  <c r="B250" i="54"/>
  <c r="B249" i="54"/>
  <c r="B248" i="54"/>
  <c r="B246" i="54"/>
  <c r="B247" i="54"/>
  <c r="B245" i="54"/>
  <c r="B262" i="54"/>
  <c r="B261" i="54"/>
  <c r="B260" i="54"/>
  <c r="B259" i="54"/>
  <c r="B258" i="54"/>
  <c r="B257" i="54"/>
  <c r="B256" i="54"/>
  <c r="B255" i="54"/>
  <c r="B254" i="54"/>
  <c r="B253" i="54"/>
  <c r="B252" i="54"/>
  <c r="B251" i="54"/>
  <c r="B244" i="54"/>
  <c r="B243" i="54"/>
  <c r="B242" i="54"/>
  <c r="B241" i="54"/>
  <c r="B240" i="54"/>
  <c r="B239" i="54"/>
  <c r="B232" i="54"/>
  <c r="B230" i="54"/>
  <c r="B231" i="54"/>
  <c r="B229" i="54"/>
  <c r="B228" i="54"/>
  <c r="B238" i="54"/>
  <c r="B236" i="54"/>
  <c r="B235" i="54"/>
  <c r="B234" i="54"/>
  <c r="B233" i="54"/>
  <c r="B227" i="54"/>
  <c r="B226" i="54"/>
  <c r="B225" i="54"/>
  <c r="B224" i="54"/>
  <c r="B223" i="54"/>
  <c r="B222" i="54"/>
  <c r="B221" i="54"/>
  <c r="B816" i="54"/>
  <c r="B815" i="54"/>
  <c r="B814" i="54"/>
  <c r="B813" i="54"/>
  <c r="B812" i="54"/>
  <c r="B811" i="54"/>
  <c r="B810" i="54"/>
  <c r="B809" i="54"/>
  <c r="B808" i="54"/>
  <c r="B807" i="54"/>
  <c r="B806" i="54"/>
  <c r="B805" i="54"/>
  <c r="B804" i="54"/>
  <c r="B803" i="54"/>
  <c r="B802" i="54"/>
  <c r="B801" i="54"/>
  <c r="B800" i="54"/>
  <c r="B799" i="54"/>
  <c r="B798" i="54"/>
  <c r="B797" i="54"/>
  <c r="B796" i="54"/>
  <c r="B795" i="54"/>
  <c r="B794" i="54"/>
  <c r="B793" i="54"/>
  <c r="B792" i="54"/>
  <c r="B791" i="54"/>
  <c r="B790" i="54"/>
  <c r="B789" i="54"/>
  <c r="B788" i="54"/>
  <c r="B787" i="54"/>
  <c r="B786" i="54"/>
  <c r="B785" i="54"/>
  <c r="B784" i="54"/>
  <c r="B783" i="54"/>
  <c r="B782" i="54"/>
  <c r="B781" i="54"/>
  <c r="B780" i="54"/>
  <c r="B779" i="54"/>
  <c r="B778" i="54"/>
  <c r="B777" i="54"/>
  <c r="B776" i="54"/>
  <c r="B775" i="54"/>
  <c r="B774" i="54"/>
  <c r="B773" i="54"/>
  <c r="B772" i="54"/>
  <c r="B771" i="54"/>
  <c r="B770" i="54"/>
  <c r="B769" i="54"/>
  <c r="B768" i="54"/>
  <c r="B767" i="54"/>
  <c r="B766" i="54"/>
  <c r="B765" i="54"/>
  <c r="B764" i="54"/>
  <c r="B763" i="54"/>
  <c r="B762" i="54"/>
  <c r="B761" i="54"/>
  <c r="B760" i="54"/>
  <c r="B759" i="54"/>
  <c r="B758" i="54"/>
  <c r="B757" i="54"/>
  <c r="B756" i="54"/>
  <c r="B755" i="54"/>
  <c r="B754" i="54"/>
  <c r="B753" i="54"/>
  <c r="B752" i="54"/>
  <c r="B751" i="54"/>
  <c r="B750" i="54"/>
  <c r="B749" i="54"/>
  <c r="B748" i="54"/>
  <c r="B747" i="54"/>
  <c r="B746" i="54"/>
  <c r="B745" i="54"/>
  <c r="B744" i="54"/>
  <c r="B743" i="54"/>
  <c r="B742" i="54"/>
  <c r="B741" i="54"/>
  <c r="B740" i="54"/>
  <c r="B739" i="54"/>
  <c r="B738" i="54"/>
  <c r="B737" i="54"/>
  <c r="B736" i="54"/>
  <c r="B735" i="54"/>
  <c r="B734" i="54"/>
  <c r="B733" i="54"/>
  <c r="B732" i="54"/>
  <c r="B731" i="54"/>
  <c r="B730" i="54"/>
  <c r="B729" i="54"/>
  <c r="B728" i="54"/>
  <c r="B727" i="54"/>
  <c r="B726" i="54"/>
  <c r="B725" i="54"/>
  <c r="B724" i="54"/>
  <c r="B723" i="54"/>
  <c r="B722" i="54"/>
  <c r="B721" i="54"/>
  <c r="B720" i="54"/>
  <c r="B719" i="54"/>
  <c r="B718" i="54"/>
  <c r="B717" i="54"/>
  <c r="B716" i="54"/>
  <c r="B715" i="54"/>
  <c r="B714" i="54"/>
  <c r="B713" i="54"/>
  <c r="B712" i="54"/>
  <c r="B711" i="54"/>
  <c r="B710" i="54"/>
  <c r="B709" i="54"/>
  <c r="B708" i="54"/>
  <c r="B707" i="54"/>
  <c r="B706" i="54"/>
  <c r="B705" i="54"/>
  <c r="B704" i="54"/>
  <c r="B703" i="54"/>
  <c r="B702" i="54"/>
  <c r="B701" i="54"/>
  <c r="B700" i="54"/>
  <c r="B699" i="54"/>
  <c r="B698" i="54"/>
  <c r="B697" i="54"/>
  <c r="B696" i="54"/>
  <c r="B695" i="54"/>
  <c r="B694" i="54"/>
  <c r="B693" i="54"/>
  <c r="B692" i="54"/>
  <c r="B691" i="54"/>
  <c r="B690" i="54"/>
  <c r="B689" i="54"/>
  <c r="B688" i="54"/>
  <c r="B687" i="54"/>
  <c r="B686" i="54"/>
  <c r="B685" i="54"/>
  <c r="B684" i="54"/>
  <c r="B683" i="54"/>
  <c r="B682" i="54"/>
  <c r="B681" i="54"/>
  <c r="B680" i="54"/>
  <c r="B679" i="54"/>
  <c r="B678" i="54"/>
  <c r="B677" i="54"/>
  <c r="B676" i="54"/>
  <c r="B675" i="54"/>
  <c r="B674" i="54"/>
  <c r="B673" i="54"/>
  <c r="B672" i="54"/>
  <c r="B671" i="54"/>
  <c r="B670" i="54"/>
  <c r="B669" i="54"/>
  <c r="B668" i="54"/>
  <c r="B667" i="54"/>
  <c r="B666" i="54"/>
  <c r="B665" i="54"/>
  <c r="B664" i="54"/>
  <c r="B663" i="54"/>
  <c r="B662" i="54"/>
  <c r="B661" i="54"/>
  <c r="B660" i="54"/>
  <c r="B659" i="54"/>
  <c r="B658" i="54"/>
  <c r="B657" i="54"/>
  <c r="B656" i="54"/>
  <c r="B655" i="54"/>
  <c r="B654" i="54"/>
  <c r="B653" i="54"/>
  <c r="B652" i="54"/>
  <c r="B651" i="54"/>
  <c r="B650" i="54"/>
  <c r="B649" i="54"/>
  <c r="B648" i="54"/>
  <c r="B647" i="54"/>
  <c r="B646" i="54"/>
  <c r="B645" i="54"/>
  <c r="B644" i="54"/>
  <c r="B643" i="54"/>
  <c r="B642" i="54"/>
  <c r="B641" i="54"/>
  <c r="B640" i="54"/>
  <c r="B639" i="54"/>
  <c r="B638" i="54"/>
  <c r="B637" i="54"/>
  <c r="B636" i="54"/>
  <c r="B635" i="54"/>
  <c r="B634" i="54"/>
  <c r="B633" i="54"/>
  <c r="B632" i="54"/>
  <c r="B631" i="54"/>
  <c r="B630" i="54"/>
  <c r="B629" i="54"/>
  <c r="B628" i="54"/>
  <c r="B627" i="54"/>
  <c r="B626" i="54"/>
  <c r="B625" i="54"/>
  <c r="B624" i="54"/>
  <c r="B623" i="54"/>
  <c r="B622" i="54"/>
  <c r="B621" i="54"/>
  <c r="B620" i="54"/>
  <c r="B619" i="54"/>
  <c r="B618" i="54"/>
  <c r="B617" i="54"/>
  <c r="B616" i="54"/>
  <c r="B615" i="54"/>
  <c r="B614" i="54"/>
  <c r="B613" i="54"/>
  <c r="B612" i="54"/>
  <c r="B611" i="54"/>
  <c r="B610" i="54"/>
  <c r="B609" i="54"/>
  <c r="B608" i="54"/>
  <c r="B607" i="54"/>
  <c r="B606" i="54"/>
  <c r="B605" i="54"/>
  <c r="B604" i="54"/>
  <c r="B603" i="54"/>
  <c r="B602" i="54"/>
  <c r="B601" i="54"/>
  <c r="B600" i="54"/>
  <c r="B599" i="54"/>
  <c r="B598" i="54"/>
  <c r="B597" i="54"/>
  <c r="B596" i="54"/>
  <c r="B595" i="54"/>
  <c r="B594" i="54"/>
  <c r="B593" i="54"/>
  <c r="B592" i="54"/>
  <c r="B591" i="54"/>
  <c r="B590" i="54"/>
  <c r="B589" i="54"/>
  <c r="B588" i="54"/>
  <c r="B587" i="54"/>
  <c r="B9" i="54" l="1"/>
  <c r="FC3" i="3" s="1"/>
  <c r="B220" i="54"/>
  <c r="FC3" i="37" s="1"/>
  <c r="B586" i="54"/>
  <c r="B585" i="54"/>
  <c r="B584" i="54"/>
  <c r="B583" i="54"/>
  <c r="B582" i="54"/>
  <c r="B581" i="54"/>
  <c r="B580" i="54"/>
  <c r="B579" i="54"/>
  <c r="B578" i="54"/>
  <c r="B577" i="54"/>
  <c r="B576" i="54"/>
  <c r="B575" i="54"/>
  <c r="B574" i="54"/>
  <c r="B573" i="54"/>
  <c r="B572" i="54"/>
  <c r="B571" i="54"/>
  <c r="B570" i="54"/>
  <c r="B569" i="54"/>
  <c r="B568" i="54"/>
  <c r="B567" i="54"/>
  <c r="B566" i="54"/>
  <c r="B565" i="54"/>
  <c r="B564" i="54"/>
  <c r="B563" i="54"/>
  <c r="B552" i="54"/>
  <c r="B562" i="54"/>
  <c r="B551" i="54"/>
  <c r="B561" i="54"/>
  <c r="B550" i="54"/>
  <c r="B560" i="54"/>
  <c r="B549" i="54"/>
  <c r="B559" i="54"/>
  <c r="B548" i="54"/>
  <c r="B558" i="54"/>
  <c r="B547" i="54"/>
  <c r="B557" i="54"/>
  <c r="B546" i="54"/>
  <c r="B556" i="54"/>
  <c r="B545" i="54"/>
  <c r="B555" i="54"/>
  <c r="B544" i="54"/>
  <c r="B554" i="54"/>
  <c r="B543" i="54"/>
  <c r="B553" i="54"/>
  <c r="B542" i="54"/>
  <c r="B541" i="54"/>
  <c r="B540" i="54"/>
  <c r="B539" i="54"/>
  <c r="B538" i="54"/>
  <c r="B537" i="54"/>
  <c r="B536" i="54"/>
  <c r="B535" i="54"/>
  <c r="B534" i="54"/>
  <c r="B533" i="54"/>
  <c r="B532" i="54"/>
  <c r="B531" i="54"/>
  <c r="B530" i="54"/>
  <c r="B529" i="54"/>
  <c r="B528" i="54"/>
  <c r="B527" i="54"/>
  <c r="B526" i="54"/>
  <c r="B525" i="54"/>
  <c r="B524" i="54"/>
  <c r="B523" i="54"/>
  <c r="B522" i="54"/>
  <c r="B521" i="54"/>
  <c r="B520" i="54"/>
  <c r="B519" i="54"/>
  <c r="B518" i="54"/>
  <c r="B517" i="54"/>
  <c r="B516" i="54"/>
  <c r="B515" i="54"/>
  <c r="B514" i="54"/>
  <c r="B513" i="54"/>
  <c r="B512" i="54"/>
  <c r="B511" i="54"/>
  <c r="B510" i="54"/>
  <c r="B509" i="54"/>
  <c r="B486" i="54"/>
  <c r="B485" i="54"/>
  <c r="B484" i="54"/>
  <c r="B483" i="54"/>
  <c r="B482" i="54"/>
  <c r="B481" i="54"/>
  <c r="B480" i="54"/>
  <c r="B479" i="54"/>
  <c r="B478" i="54"/>
  <c r="B477" i="54"/>
  <c r="B476" i="54"/>
  <c r="B508" i="54"/>
  <c r="B507" i="54"/>
  <c r="B506" i="54"/>
  <c r="B505" i="54"/>
  <c r="B504" i="54"/>
  <c r="B503" i="54"/>
  <c r="B502" i="54"/>
  <c r="B501" i="54"/>
  <c r="B500" i="54"/>
  <c r="B499" i="54"/>
  <c r="B498" i="54"/>
  <c r="B487" i="54"/>
  <c r="B497" i="54"/>
  <c r="B496" i="54"/>
  <c r="B495" i="54"/>
  <c r="B494" i="54"/>
  <c r="B493" i="54"/>
  <c r="B492" i="54"/>
  <c r="B491" i="54"/>
  <c r="B490" i="54"/>
  <c r="B489" i="54"/>
  <c r="B488" i="54"/>
  <c r="B475" i="54"/>
  <c r="B474" i="54"/>
  <c r="B473" i="54"/>
  <c r="B472" i="54"/>
  <c r="B471" i="54"/>
  <c r="B470" i="54"/>
  <c r="B469" i="54"/>
  <c r="B468" i="54"/>
  <c r="B467" i="54"/>
  <c r="B466" i="54"/>
  <c r="B465" i="54"/>
  <c r="B464" i="54"/>
  <c r="B463" i="54"/>
  <c r="B462" i="54"/>
  <c r="B461" i="54"/>
  <c r="B460" i="54"/>
  <c r="B459" i="54"/>
  <c r="B458" i="54"/>
  <c r="B457" i="54"/>
  <c r="B456" i="54"/>
  <c r="B455" i="54"/>
  <c r="B454" i="54"/>
  <c r="B453" i="54"/>
  <c r="B452" i="54"/>
  <c r="B451" i="54"/>
  <c r="B450" i="54"/>
  <c r="B449" i="54"/>
  <c r="B448" i="54"/>
  <c r="B447" i="54"/>
  <c r="B446" i="54"/>
  <c r="B445" i="54"/>
  <c r="B444" i="54"/>
  <c r="B443" i="54"/>
  <c r="B432" i="54"/>
  <c r="B442" i="54"/>
  <c r="B441" i="54"/>
  <c r="B440" i="54"/>
  <c r="B439" i="54"/>
  <c r="B438" i="54"/>
  <c r="B437" i="54"/>
  <c r="B436" i="54"/>
  <c r="B435" i="54"/>
  <c r="B434" i="54"/>
  <c r="B433" i="54"/>
  <c r="B1031" i="54"/>
  <c r="B1032" i="54"/>
  <c r="B1033" i="54"/>
  <c r="B1034" i="54"/>
  <c r="B1035" i="54"/>
  <c r="B1036" i="54"/>
  <c r="B1037" i="54"/>
  <c r="B1038" i="54"/>
  <c r="B1039" i="54"/>
  <c r="B1040" i="54"/>
  <c r="B1041" i="54"/>
  <c r="B1030" i="54"/>
  <c r="B1029" i="54"/>
  <c r="B1020" i="54"/>
  <c r="B1028" i="54"/>
  <c r="B1019" i="54"/>
  <c r="B1027" i="54"/>
  <c r="B1018" i="54"/>
  <c r="B1026" i="54"/>
  <c r="B1017" i="54"/>
  <c r="B1025" i="54"/>
  <c r="B1016" i="54"/>
  <c r="B1024" i="54"/>
  <c r="B1015" i="54"/>
  <c r="B1023" i="54"/>
  <c r="B1014" i="54"/>
  <c r="B1022" i="54"/>
  <c r="B1013" i="54"/>
  <c r="B1021" i="54"/>
  <c r="B1012" i="54"/>
  <c r="B1011" i="54"/>
  <c r="B1010" i="54"/>
  <c r="B1009" i="54"/>
  <c r="B1008" i="54"/>
  <c r="B1007" i="54"/>
  <c r="B1006" i="54"/>
  <c r="B1005" i="54"/>
  <c r="B1004" i="54"/>
  <c r="B1003" i="54"/>
  <c r="B1002" i="54"/>
  <c r="B1001" i="54"/>
  <c r="B1000" i="54"/>
  <c r="B999" i="54"/>
  <c r="B998" i="54"/>
  <c r="B997" i="54"/>
  <c r="B996" i="54"/>
  <c r="B995" i="54"/>
  <c r="B994" i="54"/>
  <c r="B993" i="54"/>
  <c r="B992" i="54"/>
  <c r="B991" i="54"/>
  <c r="B990" i="54"/>
  <c r="B989" i="54"/>
  <c r="B988" i="54"/>
  <c r="B987" i="54"/>
  <c r="B986" i="54"/>
  <c r="B985" i="54"/>
  <c r="B982" i="54"/>
  <c r="B981" i="54"/>
  <c r="B980" i="54"/>
  <c r="B979" i="54"/>
  <c r="B978" i="54"/>
  <c r="B977" i="54"/>
  <c r="B976" i="54"/>
  <c r="B975" i="54"/>
  <c r="B974" i="54"/>
  <c r="B984" i="54"/>
  <c r="B983" i="54"/>
  <c r="B972" i="54"/>
  <c r="B971" i="54"/>
  <c r="B970" i="54"/>
  <c r="B969" i="54"/>
  <c r="B968" i="54"/>
  <c r="B967" i="54"/>
  <c r="B966" i="54"/>
  <c r="B965" i="54"/>
  <c r="B964" i="54"/>
  <c r="B973" i="54"/>
  <c r="B962" i="54"/>
  <c r="B961" i="54"/>
  <c r="B960" i="54"/>
  <c r="B959" i="54"/>
  <c r="B958" i="54"/>
  <c r="B957" i="54"/>
  <c r="B956" i="54"/>
  <c r="B955" i="54"/>
  <c r="B954" i="54"/>
  <c r="B963" i="54"/>
  <c r="B953" i="54"/>
  <c r="B952" i="54"/>
  <c r="B951" i="54"/>
  <c r="B950" i="54"/>
  <c r="B949" i="54"/>
  <c r="B948" i="54"/>
  <c r="B947" i="54"/>
  <c r="B946" i="54"/>
  <c r="B944" i="54"/>
  <c r="B943" i="54"/>
  <c r="B942" i="54"/>
  <c r="B941" i="54"/>
  <c r="B940" i="54"/>
  <c r="B939" i="54"/>
  <c r="B938" i="54"/>
  <c r="B937" i="54"/>
  <c r="B936" i="54"/>
  <c r="B934" i="54"/>
  <c r="B933" i="54"/>
  <c r="B932" i="54"/>
  <c r="B931" i="54"/>
  <c r="B930" i="54"/>
  <c r="B929" i="54"/>
  <c r="B928" i="54"/>
  <c r="B927" i="54"/>
  <c r="B935" i="54"/>
  <c r="B926" i="54"/>
  <c r="B925" i="54"/>
  <c r="B924" i="54"/>
  <c r="B923" i="54"/>
  <c r="B922" i="54"/>
  <c r="B921" i="54"/>
  <c r="B920" i="54"/>
  <c r="B919" i="54"/>
  <c r="B918" i="54"/>
  <c r="B917" i="54"/>
  <c r="B431" i="54" l="1"/>
  <c r="FO3" i="39" s="1"/>
  <c r="B916" i="54"/>
  <c r="B907" i="54"/>
  <c r="B915" i="54"/>
  <c r="B906" i="54"/>
  <c r="B914" i="54"/>
  <c r="B905" i="54"/>
  <c r="B913" i="54"/>
  <c r="B904" i="54"/>
  <c r="B912" i="54"/>
  <c r="B903" i="54"/>
  <c r="B911" i="54"/>
  <c r="B902" i="54"/>
  <c r="B910" i="54"/>
  <c r="B901" i="54"/>
  <c r="B909" i="54"/>
  <c r="B900" i="54"/>
  <c r="B908" i="54"/>
  <c r="B899" i="54"/>
  <c r="B898" i="54"/>
  <c r="B897" i="54"/>
  <c r="B896" i="54"/>
  <c r="B895" i="54"/>
  <c r="B894" i="54"/>
  <c r="B893" i="54"/>
  <c r="B892" i="54"/>
  <c r="B891" i="54"/>
  <c r="B890" i="54"/>
  <c r="B889" i="54"/>
  <c r="B888" i="54"/>
  <c r="B887" i="54"/>
  <c r="B886" i="54"/>
  <c r="B885" i="54"/>
  <c r="B884" i="54"/>
  <c r="B883" i="54"/>
  <c r="B882" i="54"/>
  <c r="B881" i="54"/>
  <c r="B880" i="54"/>
  <c r="B879" i="54"/>
  <c r="B878" i="54"/>
  <c r="B877" i="54"/>
  <c r="B876" i="54"/>
  <c r="B875" i="54"/>
  <c r="B874" i="54"/>
  <c r="B873" i="54"/>
  <c r="B872" i="54"/>
  <c r="B871" i="54"/>
  <c r="B870" i="54"/>
  <c r="B869" i="54"/>
  <c r="B868" i="54"/>
  <c r="B867" i="54"/>
  <c r="B866" i="54" l="1"/>
  <c r="B865" i="54"/>
  <c r="B864" i="54"/>
  <c r="B863" i="54"/>
  <c r="B862" i="54"/>
  <c r="B861" i="54"/>
  <c r="B860" i="54"/>
  <c r="B859" i="54"/>
  <c r="B858" i="54"/>
  <c r="B857" i="54"/>
  <c r="B856" i="54"/>
  <c r="B855" i="54"/>
  <c r="B854" i="54"/>
  <c r="B853" i="54"/>
  <c r="B852" i="54"/>
  <c r="B851" i="54"/>
  <c r="B850" i="54"/>
  <c r="B849" i="54"/>
  <c r="B848" i="54"/>
  <c r="B847" i="54"/>
  <c r="B846" i="54"/>
  <c r="B845" i="54"/>
  <c r="B844" i="54"/>
  <c r="B843" i="54"/>
  <c r="B842" i="54"/>
  <c r="B841" i="54"/>
  <c r="B840" i="54"/>
  <c r="B839" i="54"/>
  <c r="B838" i="54"/>
  <c r="B837" i="54"/>
  <c r="B836" i="54"/>
  <c r="B835" i="54"/>
  <c r="B834" i="54"/>
  <c r="B833" i="54"/>
  <c r="B832" i="54"/>
  <c r="B831" i="54"/>
  <c r="B830" i="54"/>
  <c r="B829" i="54"/>
  <c r="B828" i="54"/>
  <c r="B827" i="54"/>
  <c r="B826" i="54"/>
  <c r="B825" i="54"/>
  <c r="B824" i="54"/>
  <c r="B823" i="54"/>
  <c r="B822" i="54"/>
  <c r="B821" i="54"/>
  <c r="B820" i="54"/>
  <c r="B819" i="54"/>
  <c r="B818" i="54"/>
  <c r="B1263" i="54"/>
  <c r="B1262" i="54"/>
  <c r="B1261" i="54"/>
  <c r="B1260" i="54"/>
  <c r="B1259" i="54"/>
  <c r="B1258" i="54"/>
  <c r="B1257" i="54"/>
  <c r="B1256" i="54"/>
  <c r="B1255" i="54"/>
  <c r="B1254" i="54"/>
  <c r="B1253" i="54"/>
  <c r="B1252" i="54"/>
  <c r="B1251" i="54"/>
  <c r="B1250" i="54"/>
  <c r="B1249" i="54"/>
  <c r="B1248" i="54"/>
  <c r="B1247" i="54"/>
  <c r="B1246" i="54"/>
  <c r="B1245" i="54"/>
  <c r="B1244" i="54"/>
  <c r="B1243" i="54"/>
  <c r="B1242" i="54"/>
  <c r="B1241" i="54"/>
  <c r="B1220" i="54"/>
  <c r="B1240" i="54"/>
  <c r="B1239" i="54"/>
  <c r="B1238" i="54"/>
  <c r="B1237" i="54"/>
  <c r="B1236" i="54"/>
  <c r="B1235" i="54"/>
  <c r="B1234" i="54"/>
  <c r="B1233" i="54"/>
  <c r="B1232" i="54"/>
  <c r="B1231" i="54"/>
  <c r="B1230" i="54"/>
  <c r="B1229" i="54"/>
  <c r="B1228" i="54"/>
  <c r="B1227" i="54"/>
  <c r="B1226" i="54"/>
  <c r="B1225" i="54"/>
  <c r="B1224" i="54"/>
  <c r="B1223" i="54"/>
  <c r="B1222" i="54"/>
  <c r="B1221" i="54"/>
  <c r="B1219" i="54"/>
  <c r="B1218" i="54"/>
  <c r="B1217" i="54"/>
  <c r="B1216" i="54"/>
  <c r="B1215" i="54"/>
  <c r="B1214" i="54"/>
  <c r="B1213" i="54"/>
  <c r="B1212" i="54"/>
  <c r="B1211" i="54"/>
  <c r="B1210" i="54"/>
  <c r="B1209" i="54"/>
  <c r="B1208" i="54"/>
  <c r="B1207" i="54"/>
  <c r="B1206" i="54"/>
  <c r="B1205" i="54"/>
  <c r="B1204" i="54"/>
  <c r="B1203" i="54"/>
  <c r="B1202" i="54"/>
  <c r="B1201" i="54"/>
  <c r="B1200" i="54"/>
  <c r="B1199" i="54"/>
  <c r="B1198" i="54"/>
  <c r="B1197" i="54"/>
  <c r="B1176" i="54"/>
  <c r="B1196" i="54"/>
  <c r="B1195" i="54"/>
  <c r="B1194" i="54"/>
  <c r="B1193" i="54"/>
  <c r="B1192" i="54"/>
  <c r="B1191" i="54"/>
  <c r="B1190" i="54"/>
  <c r="B1189" i="54"/>
  <c r="B1188" i="54"/>
  <c r="B1187" i="54"/>
  <c r="B1186" i="54"/>
  <c r="B1185" i="54"/>
  <c r="B1184" i="54"/>
  <c r="B1183" i="54"/>
  <c r="B1182" i="54"/>
  <c r="B1181" i="54"/>
  <c r="B1180" i="54"/>
  <c r="B1179" i="54"/>
  <c r="B1178" i="54"/>
  <c r="B1177" i="54"/>
  <c r="B1175" i="54"/>
  <c r="B1174" i="54"/>
  <c r="B1173" i="54"/>
  <c r="B1172" i="54"/>
  <c r="B1171" i="54"/>
  <c r="B1170" i="54"/>
  <c r="B1169" i="54"/>
  <c r="B1168" i="54"/>
  <c r="B1167" i="54"/>
  <c r="B1166" i="54"/>
  <c r="B1165" i="54"/>
  <c r="B1164" i="54"/>
  <c r="B1163" i="54"/>
  <c r="B1162" i="54"/>
  <c r="B1161" i="54"/>
  <c r="B1160" i="54"/>
  <c r="B1159" i="54"/>
  <c r="B1158" i="54"/>
  <c r="B1157" i="54"/>
  <c r="B1156" i="54"/>
  <c r="B1155" i="54"/>
  <c r="B1154" i="54"/>
  <c r="B1153" i="54"/>
  <c r="B1152" i="54"/>
  <c r="B1151" i="54"/>
  <c r="B1150" i="54"/>
  <c r="B1149" i="54"/>
  <c r="B1148" i="54"/>
  <c r="B1147" i="54"/>
  <c r="B1146" i="54"/>
  <c r="B1145" i="54"/>
  <c r="B1144" i="54"/>
  <c r="B1143" i="54"/>
  <c r="B1142" i="54"/>
  <c r="B1141" i="54"/>
  <c r="B1140" i="54"/>
  <c r="B1139" i="54"/>
  <c r="B1138" i="54"/>
  <c r="B1137" i="54"/>
  <c r="B1136" i="54"/>
  <c r="B1135" i="54"/>
  <c r="B1134" i="54"/>
  <c r="B1133" i="54"/>
  <c r="B1132" i="54"/>
  <c r="B1131" i="54"/>
  <c r="B1130" i="54"/>
  <c r="B1129" i="54"/>
  <c r="B1128" i="54"/>
  <c r="B1127" i="54"/>
  <c r="B1126" i="54"/>
  <c r="B1125" i="54"/>
  <c r="B1124" i="54"/>
  <c r="B1123" i="54"/>
  <c r="B1122" i="54"/>
  <c r="B1121" i="54"/>
  <c r="B1120" i="54"/>
  <c r="B1119" i="54"/>
  <c r="B1118" i="54"/>
  <c r="B1117" i="54"/>
  <c r="B1116" i="54"/>
  <c r="B1115" i="54"/>
  <c r="B1114" i="54"/>
  <c r="B1113" i="54"/>
  <c r="B1112" i="54"/>
  <c r="B1111" i="54"/>
  <c r="B1110" i="54"/>
  <c r="B1109" i="54"/>
  <c r="B1108" i="54"/>
  <c r="B1107" i="54"/>
  <c r="B1106" i="54"/>
  <c r="B1105" i="54"/>
  <c r="B1104" i="54"/>
  <c r="B1103" i="54"/>
  <c r="B1102" i="54"/>
  <c r="B1101" i="54"/>
  <c r="B1100" i="54"/>
  <c r="B1099" i="54"/>
  <c r="B1098" i="54"/>
  <c r="B1097" i="54"/>
  <c r="B1096" i="54"/>
  <c r="B1095" i="54"/>
  <c r="B1094" i="54"/>
  <c r="B1093" i="54"/>
  <c r="B1092" i="54"/>
  <c r="B1091" i="54"/>
  <c r="B1090" i="54"/>
  <c r="B1089" i="54"/>
  <c r="B1088" i="54"/>
  <c r="B1087" i="54"/>
  <c r="B1086" i="54"/>
  <c r="B1085" i="54"/>
  <c r="B1084" i="54"/>
  <c r="B1083" i="54"/>
  <c r="B1082" i="54"/>
  <c r="B1081" i="54"/>
  <c r="B1080" i="54"/>
  <c r="B1079" i="54"/>
  <c r="B1078" i="54"/>
  <c r="B1077" i="54"/>
  <c r="B1076" i="54"/>
  <c r="B1075" i="54"/>
  <c r="B1074" i="54"/>
  <c r="B1073" i="54"/>
  <c r="B1072" i="54"/>
  <c r="B1071" i="54"/>
  <c r="B1070" i="54"/>
  <c r="B1069" i="54"/>
  <c r="B1068" i="54"/>
  <c r="B1067" i="54"/>
  <c r="B1066" i="54"/>
  <c r="B1065" i="54"/>
  <c r="B1064" i="54"/>
  <c r="B1063" i="54"/>
  <c r="B1062" i="54"/>
  <c r="B1061" i="54"/>
  <c r="B1060" i="54"/>
  <c r="B1059" i="54"/>
  <c r="B1058" i="54"/>
  <c r="B1057" i="54"/>
  <c r="B1056" i="54"/>
  <c r="B1055" i="54"/>
  <c r="B1054" i="54"/>
  <c r="B1053" i="54"/>
  <c r="B1052" i="54"/>
  <c r="B1051" i="54"/>
  <c r="B1050" i="54"/>
  <c r="B1049" i="54"/>
  <c r="B1048" i="54"/>
  <c r="B1047" i="54"/>
  <c r="B1046" i="54"/>
  <c r="B1045" i="54"/>
  <c r="B1044" i="54"/>
  <c r="B1043" i="54"/>
  <c r="B1482" i="54"/>
  <c r="B1481" i="54"/>
  <c r="B1480" i="54"/>
  <c r="B1479" i="54"/>
  <c r="B1478" i="54"/>
  <c r="B1477" i="54"/>
  <c r="B1476" i="54"/>
  <c r="B1475" i="54"/>
  <c r="B1474" i="54"/>
  <c r="B1473" i="54"/>
  <c r="B1472" i="54"/>
  <c r="B1471" i="54"/>
  <c r="B1470" i="54"/>
  <c r="B1469" i="54"/>
  <c r="B1468" i="54"/>
  <c r="B1467" i="54"/>
  <c r="B1466" i="54"/>
  <c r="B1465" i="54"/>
  <c r="B1464" i="54"/>
  <c r="B1463" i="54"/>
  <c r="B1462" i="54"/>
  <c r="B1461" i="54"/>
  <c r="B1460" i="54"/>
  <c r="B1459" i="54"/>
  <c r="B1458" i="54"/>
  <c r="B1457" i="54"/>
  <c r="B1456" i="54"/>
  <c r="B1455" i="54"/>
  <c r="B1454" i="54"/>
  <c r="B1453" i="54"/>
  <c r="B1452" i="54"/>
  <c r="B1451" i="54"/>
  <c r="B1450" i="54"/>
  <c r="B1449" i="54"/>
  <c r="B1448" i="54"/>
  <c r="B1447" i="54"/>
  <c r="B1446" i="54"/>
  <c r="B1445" i="54"/>
  <c r="B1444" i="54"/>
  <c r="B1443" i="54"/>
  <c r="B1442" i="54"/>
  <c r="B1441" i="54"/>
  <c r="B1440" i="54"/>
  <c r="B1439" i="54"/>
  <c r="B1438" i="54"/>
  <c r="B1437" i="54"/>
  <c r="B1436" i="54"/>
  <c r="B1435" i="54"/>
  <c r="B1434" i="54"/>
  <c r="B1433" i="54"/>
  <c r="B1432" i="54"/>
  <c r="B1431" i="54"/>
  <c r="B1430" i="54"/>
  <c r="B1429" i="54"/>
  <c r="B1428" i="54"/>
  <c r="B1427" i="54"/>
  <c r="B1426" i="54"/>
  <c r="B1425" i="54"/>
  <c r="B1424" i="54"/>
  <c r="B1423" i="54"/>
  <c r="B1422" i="54"/>
  <c r="B1421" i="54"/>
  <c r="B1420" i="54"/>
  <c r="B1419" i="54"/>
  <c r="B1418" i="54"/>
  <c r="B1417" i="54"/>
  <c r="B1416" i="54"/>
  <c r="B1415" i="54"/>
  <c r="B1414" i="54"/>
  <c r="B1413" i="54"/>
  <c r="B1412" i="54"/>
  <c r="B1411" i="54"/>
  <c r="B1410" i="54"/>
  <c r="B1409" i="54"/>
  <c r="B1408" i="54"/>
  <c r="B1407" i="54"/>
  <c r="B1406" i="54"/>
  <c r="B1405" i="54"/>
  <c r="B1404" i="54"/>
  <c r="B1403" i="54"/>
  <c r="B1402" i="54"/>
  <c r="B1401" i="54"/>
  <c r="B1400" i="54"/>
  <c r="B1399" i="54"/>
  <c r="B1398" i="54"/>
  <c r="B1397" i="54"/>
  <c r="B1396" i="54"/>
  <c r="B1395" i="54"/>
  <c r="B1394" i="54"/>
  <c r="B1393" i="54"/>
  <c r="B1392" i="54"/>
  <c r="B1391" i="54"/>
  <c r="B1390" i="54"/>
  <c r="B1389" i="54"/>
  <c r="B1388" i="54"/>
  <c r="B1387" i="54"/>
  <c r="B1386" i="54"/>
  <c r="B1385" i="54"/>
  <c r="B1363" i="54"/>
  <c r="B1384" i="54"/>
  <c r="B1383" i="54"/>
  <c r="B1382" i="54"/>
  <c r="B1381" i="54"/>
  <c r="B1380" i="54"/>
  <c r="B1379" i="54"/>
  <c r="B1378" i="54"/>
  <c r="B1377" i="54"/>
  <c r="B1376" i="54"/>
  <c r="B1375" i="54"/>
  <c r="B1374" i="54"/>
  <c r="B1373" i="54"/>
  <c r="B1372" i="54"/>
  <c r="B1371" i="54"/>
  <c r="B1370" i="54"/>
  <c r="B1369" i="54"/>
  <c r="B1368" i="54"/>
  <c r="B1367" i="54"/>
  <c r="B1366" i="54"/>
  <c r="B1365" i="54"/>
  <c r="B1364" i="54"/>
  <c r="B1362" i="54"/>
  <c r="B1361" i="54"/>
  <c r="B1360" i="54"/>
  <c r="B1359" i="54"/>
  <c r="B1358" i="54"/>
  <c r="B1357" i="54"/>
  <c r="B1356" i="54"/>
  <c r="B1355" i="54"/>
  <c r="B1354" i="54"/>
  <c r="B1353" i="54"/>
  <c r="B1352" i="54"/>
  <c r="B1351" i="54"/>
  <c r="B1350" i="54"/>
  <c r="B1349" i="54"/>
  <c r="B1348" i="54"/>
  <c r="B1347" i="54"/>
  <c r="B1346" i="54"/>
  <c r="B1345" i="54"/>
  <c r="B1344" i="54"/>
  <c r="B1343" i="54"/>
  <c r="B1342" i="54"/>
  <c r="B1341" i="54"/>
  <c r="B1340" i="54"/>
  <c r="B1339" i="54"/>
  <c r="B1338" i="54"/>
  <c r="B1337" i="54"/>
  <c r="B1336" i="54"/>
  <c r="B1335" i="54"/>
  <c r="B1334" i="54"/>
  <c r="B1333" i="54"/>
  <c r="B1332" i="54"/>
  <c r="B1331" i="54"/>
  <c r="B1330" i="54"/>
  <c r="B1329" i="54"/>
  <c r="B1328" i="54"/>
  <c r="B1327" i="54"/>
  <c r="B1326" i="54"/>
  <c r="B1325" i="54"/>
  <c r="B1324" i="54"/>
  <c r="B1323" i="54"/>
  <c r="B1322" i="54"/>
  <c r="B1321" i="54"/>
  <c r="B1320" i="54"/>
  <c r="B1319" i="54"/>
  <c r="B1318" i="54"/>
  <c r="B1317" i="54"/>
  <c r="B1316" i="54"/>
  <c r="B1315" i="54"/>
  <c r="B1314" i="54"/>
  <c r="B1313" i="54"/>
  <c r="B1312" i="54"/>
  <c r="B1311" i="54"/>
  <c r="B1310" i="54"/>
  <c r="B1309" i="54"/>
  <c r="B1308" i="54"/>
  <c r="B1307" i="54"/>
  <c r="B1306" i="54"/>
  <c r="B1305" i="54"/>
  <c r="B1304" i="54"/>
  <c r="B1303" i="54"/>
  <c r="B1302" i="54"/>
  <c r="B1301" i="54"/>
  <c r="B1300" i="54"/>
  <c r="B1299" i="54"/>
  <c r="B1298" i="54"/>
  <c r="B1297" i="54"/>
  <c r="B1296" i="54"/>
  <c r="B1295" i="54"/>
  <c r="B1294" i="54"/>
  <c r="B1293" i="54"/>
  <c r="B1292" i="54"/>
  <c r="B1291" i="54"/>
  <c r="B1290" i="54"/>
  <c r="B1289" i="54"/>
  <c r="B1288" i="54"/>
  <c r="B1287" i="54"/>
  <c r="B1286" i="54"/>
  <c r="B1285" i="54"/>
  <c r="B1284" i="54"/>
  <c r="B1283" i="54"/>
  <c r="B1282" i="54"/>
  <c r="B1281" i="54"/>
  <c r="B1280" i="54"/>
  <c r="B1279" i="54"/>
  <c r="B1278" i="54"/>
  <c r="B1277" i="54"/>
  <c r="B1276" i="54"/>
  <c r="B1275" i="54"/>
  <c r="B1274" i="54"/>
  <c r="B1273" i="54"/>
  <c r="B1272" i="54"/>
  <c r="B1271" i="54"/>
  <c r="B1270" i="54"/>
  <c r="B1269" i="54"/>
  <c r="B1268" i="54"/>
  <c r="B1267" i="54"/>
  <c r="B1266" i="54"/>
  <c r="B1265" i="54"/>
  <c r="B1593" i="54"/>
  <c r="B1592" i="54"/>
  <c r="B1591" i="54"/>
  <c r="B1590" i="54"/>
  <c r="B1589" i="54"/>
  <c r="B1588" i="54"/>
  <c r="B1587" i="54"/>
  <c r="B1586" i="54"/>
  <c r="B1585" i="54"/>
  <c r="B1584" i="54"/>
  <c r="B1583" i="54"/>
  <c r="B1582" i="54"/>
  <c r="B1581" i="54"/>
  <c r="B1580" i="54"/>
  <c r="B1579" i="54"/>
  <c r="B1578" i="54"/>
  <c r="B1577" i="54"/>
  <c r="B1576" i="54"/>
  <c r="B1575" i="54"/>
  <c r="B1574" i="54"/>
  <c r="B1573" i="54"/>
  <c r="B1572" i="54"/>
  <c r="B1571" i="54"/>
  <c r="B1570" i="54"/>
  <c r="B1569" i="54"/>
  <c r="B1568" i="54"/>
  <c r="B1567" i="54"/>
  <c r="B1566" i="54"/>
  <c r="B1565" i="54"/>
  <c r="B1564" i="54"/>
  <c r="B1563" i="54"/>
  <c r="B1562" i="54"/>
  <c r="B1561" i="54"/>
  <c r="B1560" i="54"/>
  <c r="B1559" i="54"/>
  <c r="B1558" i="54"/>
  <c r="B1557" i="54"/>
  <c r="B1556" i="54"/>
  <c r="B1555" i="54"/>
  <c r="B1554" i="54"/>
  <c r="B1553" i="54"/>
  <c r="B1552" i="54"/>
  <c r="B1551" i="54"/>
  <c r="B1550" i="54"/>
  <c r="B1549" i="54"/>
  <c r="B1548" i="54"/>
  <c r="B1547" i="54"/>
  <c r="B1546" i="54"/>
  <c r="B1545" i="54"/>
  <c r="B1544" i="54"/>
  <c r="B1543" i="54"/>
  <c r="B1542" i="54"/>
  <c r="B1541" i="54"/>
  <c r="B1540" i="54"/>
  <c r="B1539" i="54"/>
  <c r="B1538" i="54"/>
  <c r="B1537" i="54"/>
  <c r="B1536" i="54"/>
  <c r="B1535" i="54"/>
  <c r="B1534" i="54"/>
  <c r="B1533" i="54"/>
  <c r="B1532" i="54"/>
  <c r="B1531" i="54"/>
  <c r="B1530" i="54"/>
  <c r="B1529" i="54"/>
  <c r="B1528" i="54"/>
  <c r="B1527" i="54"/>
  <c r="B1526" i="54"/>
  <c r="B1525" i="54"/>
  <c r="B1524" i="54"/>
  <c r="B1523" i="54"/>
  <c r="B1522" i="54"/>
  <c r="B1521" i="54"/>
  <c r="B1520" i="54"/>
  <c r="B1519" i="54"/>
  <c r="B1518" i="54"/>
  <c r="B1517" i="54"/>
  <c r="B1516" i="54"/>
  <c r="B1515" i="54"/>
  <c r="B1514" i="54"/>
  <c r="B1513" i="54"/>
  <c r="B1512" i="54"/>
  <c r="B1511" i="54"/>
  <c r="B1510" i="54"/>
  <c r="B1509" i="54"/>
  <c r="B1508" i="54"/>
  <c r="B1507" i="54"/>
  <c r="B1506" i="54"/>
  <c r="B1505" i="54"/>
  <c r="B1504" i="54"/>
  <c r="B1503" i="54"/>
  <c r="B1502" i="54"/>
  <c r="B1501" i="54"/>
  <c r="B1500" i="54"/>
  <c r="B1499" i="54"/>
  <c r="B1498" i="54"/>
  <c r="B1497" i="54"/>
  <c r="B1496" i="54"/>
  <c r="B1495" i="54"/>
  <c r="B1494" i="54"/>
  <c r="B1493" i="54"/>
  <c r="B1492" i="54"/>
  <c r="B1491" i="54"/>
  <c r="B1490" i="54"/>
  <c r="B1489" i="54"/>
  <c r="B1488" i="54"/>
  <c r="B1487" i="54"/>
  <c r="B1486" i="54"/>
  <c r="B1485" i="54"/>
  <c r="B1484" i="54"/>
  <c r="B1914" i="54"/>
  <c r="B1913" i="54"/>
  <c r="B1912" i="54"/>
  <c r="B1911" i="54"/>
  <c r="B1910" i="54"/>
  <c r="B1909" i="54"/>
  <c r="B1908" i="54"/>
  <c r="B1907" i="54"/>
  <c r="B1906" i="54"/>
  <c r="B1905" i="54"/>
  <c r="B1904" i="54"/>
  <c r="B1903" i="54"/>
  <c r="B1902" i="54"/>
  <c r="B1901" i="54"/>
  <c r="B1900" i="54"/>
  <c r="B1899" i="54"/>
  <c r="B1898" i="54"/>
  <c r="B1897" i="54"/>
  <c r="B1896" i="54"/>
  <c r="B1895" i="54"/>
  <c r="B1894" i="54"/>
  <c r="B1893" i="54"/>
  <c r="B1892" i="54"/>
  <c r="B1891" i="54"/>
  <c r="B1890" i="54"/>
  <c r="B1889" i="54"/>
  <c r="B1888" i="54"/>
  <c r="B1887" i="54"/>
  <c r="B1886" i="54"/>
  <c r="B1885" i="54"/>
  <c r="B1884" i="54"/>
  <c r="B1883" i="54"/>
  <c r="B1882" i="54"/>
  <c r="B1881" i="54"/>
  <c r="B1880" i="54"/>
  <c r="B1879" i="54"/>
  <c r="B1878" i="54"/>
  <c r="B1877" i="54"/>
  <c r="B1876" i="54"/>
  <c r="B1875" i="54"/>
  <c r="B1874" i="54"/>
  <c r="B1873" i="54"/>
  <c r="B1872" i="54"/>
  <c r="B1871" i="54"/>
  <c r="B1870" i="54"/>
  <c r="B1869" i="54"/>
  <c r="B1868" i="54"/>
  <c r="B1867" i="54"/>
  <c r="B1866" i="54"/>
  <c r="B1865" i="54"/>
  <c r="B1864" i="54"/>
  <c r="B1863" i="54"/>
  <c r="B1862" i="54"/>
  <c r="B1861" i="54"/>
  <c r="B1860" i="54"/>
  <c r="B1859" i="54"/>
  <c r="B1858" i="54"/>
  <c r="B1857" i="54"/>
  <c r="B1856" i="54"/>
  <c r="B1855" i="54"/>
  <c r="B1854" i="54"/>
  <c r="B1853" i="54"/>
  <c r="B1852" i="54"/>
  <c r="B1851" i="54"/>
  <c r="B1850" i="54"/>
  <c r="B1849" i="54"/>
  <c r="B1848" i="54"/>
  <c r="B1847" i="54"/>
  <c r="B1846" i="54"/>
  <c r="B1845" i="54"/>
  <c r="B1844" i="54"/>
  <c r="B1843" i="54"/>
  <c r="B1842" i="54"/>
  <c r="B1841" i="54"/>
  <c r="B1840" i="54"/>
  <c r="B1839" i="54"/>
  <c r="B1838" i="54"/>
  <c r="B1837" i="54"/>
  <c r="B1836" i="54"/>
  <c r="B1835" i="54"/>
  <c r="B1834" i="54"/>
  <c r="B1833" i="54"/>
  <c r="B1832" i="54"/>
  <c r="B1831" i="54"/>
  <c r="B1830" i="54"/>
  <c r="B1829" i="54"/>
  <c r="B1828" i="54"/>
  <c r="B1827" i="54"/>
  <c r="B1826" i="54"/>
  <c r="B1825" i="54"/>
  <c r="B1824" i="54"/>
  <c r="B1823" i="54"/>
  <c r="B1822" i="54"/>
  <c r="B1821" i="54"/>
  <c r="B1820" i="54"/>
  <c r="B1819" i="54"/>
  <c r="B1818" i="54"/>
  <c r="B1817" i="54"/>
  <c r="B1816" i="54"/>
  <c r="B1815" i="54"/>
  <c r="B1814" i="54"/>
  <c r="B1813" i="54"/>
  <c r="B1812" i="54"/>
  <c r="B1811" i="54"/>
  <c r="B1810" i="54"/>
  <c r="B1809" i="54"/>
  <c r="B1808" i="54"/>
  <c r="B1807" i="54"/>
  <c r="B1806" i="54"/>
  <c r="B1805" i="54"/>
  <c r="B1804" i="54"/>
  <c r="B1803" i="54"/>
  <c r="B1802" i="54"/>
  <c r="B1801" i="54"/>
  <c r="B1800" i="54"/>
  <c r="B1799" i="54"/>
  <c r="B1798" i="54"/>
  <c r="B1797" i="54"/>
  <c r="B1796" i="54"/>
  <c r="B1795" i="54"/>
  <c r="B1794" i="54"/>
  <c r="B1793" i="54"/>
  <c r="B1792" i="54"/>
  <c r="B1791" i="54"/>
  <c r="B1790" i="54"/>
  <c r="B1789" i="54"/>
  <c r="B1788" i="54"/>
  <c r="B1787" i="54"/>
  <c r="B1786" i="54"/>
  <c r="B1785" i="54"/>
  <c r="B1784" i="54"/>
  <c r="B1783" i="54"/>
  <c r="B1760" i="54"/>
  <c r="B1759" i="54"/>
  <c r="B1758" i="54"/>
  <c r="B1757" i="54"/>
  <c r="B1756" i="54"/>
  <c r="B1755" i="54"/>
  <c r="B1754" i="54"/>
  <c r="B1753" i="54"/>
  <c r="B1752" i="54"/>
  <c r="B1751" i="54"/>
  <c r="B1750" i="54"/>
  <c r="B1749" i="54"/>
  <c r="B1748" i="54"/>
  <c r="B1747" i="54"/>
  <c r="B1746" i="54"/>
  <c r="B1745" i="54"/>
  <c r="B1744" i="54"/>
  <c r="B1743" i="54"/>
  <c r="B1742" i="54"/>
  <c r="B1741" i="54"/>
  <c r="B1740" i="54"/>
  <c r="B1739" i="54"/>
  <c r="B1738" i="54"/>
  <c r="B1761" i="54"/>
  <c r="B1782" i="54"/>
  <c r="B1781" i="54"/>
  <c r="B1780" i="54"/>
  <c r="B1779" i="54"/>
  <c r="B1778" i="54"/>
  <c r="B1777" i="54"/>
  <c r="B1776" i="54"/>
  <c r="B1775" i="54"/>
  <c r="B1774" i="54"/>
  <c r="B1773" i="54"/>
  <c r="B1772" i="54"/>
  <c r="B1771" i="54"/>
  <c r="B1770" i="54"/>
  <c r="B1769" i="54"/>
  <c r="B1768" i="54"/>
  <c r="B1767" i="54"/>
  <c r="B1766" i="54"/>
  <c r="B1765" i="54"/>
  <c r="B1764" i="54"/>
  <c r="B1763" i="54"/>
  <c r="B1762" i="54"/>
  <c r="B1737" i="54"/>
  <c r="B1717" i="54"/>
  <c r="B1718" i="54"/>
  <c r="B1719" i="54"/>
  <c r="B1722" i="54"/>
  <c r="B1723" i="54"/>
  <c r="B1726" i="54"/>
  <c r="B1733" i="54"/>
  <c r="B1734" i="54"/>
  <c r="B1735" i="54"/>
  <c r="B1736" i="54"/>
  <c r="B1732" i="54"/>
  <c r="B1731" i="54"/>
  <c r="B1730" i="54"/>
  <c r="B1729" i="54"/>
  <c r="B1728" i="54"/>
  <c r="B1727" i="54"/>
  <c r="B1725" i="54"/>
  <c r="B1724" i="54"/>
  <c r="B1721" i="54"/>
  <c r="B1720" i="54"/>
  <c r="B1716" i="54"/>
  <c r="B1715" i="54"/>
  <c r="B1714" i="54"/>
  <c r="B1713" i="54"/>
  <c r="B1712" i="54"/>
  <c r="B1711" i="54"/>
  <c r="B1710" i="54"/>
  <c r="B1709" i="54"/>
  <c r="B1708" i="54"/>
  <c r="B1707" i="54"/>
  <c r="B1706" i="54"/>
  <c r="B1705" i="54"/>
  <c r="B1704" i="54"/>
  <c r="B1703" i="54"/>
  <c r="B1702" i="54"/>
  <c r="B1701" i="54"/>
  <c r="B1700" i="54"/>
  <c r="B1699" i="54"/>
  <c r="B1698" i="54"/>
  <c r="B1697" i="54"/>
  <c r="B1696" i="54"/>
  <c r="B1695" i="54"/>
  <c r="B1694" i="54"/>
  <c r="B1693" i="54"/>
  <c r="B1692" i="54"/>
  <c r="B1691" i="54"/>
  <c r="B1690" i="54"/>
  <c r="B1689" i="54"/>
  <c r="B1688" i="54"/>
  <c r="B1687" i="54"/>
  <c r="B1686" i="54"/>
  <c r="B1685" i="54"/>
  <c r="B1684" i="54"/>
  <c r="B1683" i="54"/>
  <c r="B1682" i="54"/>
  <c r="B1681" i="54"/>
  <c r="B1680" i="54"/>
  <c r="B1679" i="54"/>
  <c r="B1678" i="54"/>
  <c r="B1677" i="54"/>
  <c r="B1676" i="54"/>
  <c r="B1675" i="54"/>
  <c r="B1674" i="54"/>
  <c r="B1673" i="54"/>
  <c r="B1672" i="54"/>
  <c r="B1671" i="54"/>
  <c r="B1670" i="54"/>
  <c r="B1669" i="54"/>
  <c r="B1668" i="54"/>
  <c r="B1667" i="54"/>
  <c r="B1666" i="54"/>
  <c r="B1665" i="54"/>
  <c r="B1664" i="54"/>
  <c r="B1663" i="54"/>
  <c r="B1662" i="54"/>
  <c r="B1661" i="54"/>
  <c r="B1660" i="54"/>
  <c r="B1659" i="54"/>
  <c r="B1658" i="54"/>
  <c r="B1657" i="54"/>
  <c r="B1656" i="54"/>
  <c r="B1655" i="54"/>
  <c r="B1654" i="54"/>
  <c r="B1653" i="54"/>
  <c r="B1652" i="54"/>
  <c r="B1651" i="54"/>
  <c r="B1650" i="54"/>
  <c r="B1649" i="54"/>
  <c r="B1648" i="54"/>
  <c r="B1647" i="54"/>
  <c r="B1646" i="54"/>
  <c r="B1645" i="54"/>
  <c r="B1644" i="54"/>
  <c r="B1643" i="54"/>
  <c r="B1642" i="54"/>
  <c r="B1641" i="54"/>
  <c r="B1640" i="54"/>
  <c r="B1639" i="54"/>
  <c r="B1638" i="54"/>
  <c r="B1632" i="54"/>
  <c r="B1598" i="54"/>
  <c r="B1637" i="54"/>
  <c r="B1636" i="54"/>
  <c r="B1635" i="54"/>
  <c r="B1634" i="54"/>
  <c r="B1633" i="54"/>
  <c r="B1631" i="54"/>
  <c r="B1630" i="54"/>
  <c r="B1629" i="54"/>
  <c r="B1628" i="54"/>
  <c r="B1627" i="54"/>
  <c r="B1626" i="54"/>
  <c r="B1625" i="54"/>
  <c r="B1624" i="54"/>
  <c r="B1623" i="54"/>
  <c r="B1622" i="54"/>
  <c r="B1621" i="54"/>
  <c r="B1620" i="54"/>
  <c r="B1619" i="54"/>
  <c r="B1618" i="54"/>
  <c r="B1617" i="54"/>
  <c r="B1616" i="54"/>
  <c r="B1615" i="54"/>
  <c r="B1614" i="54"/>
  <c r="B1613" i="54"/>
  <c r="B1612" i="54"/>
  <c r="B1611" i="54"/>
  <c r="B1610" i="54"/>
  <c r="B1608" i="54"/>
  <c r="B1607" i="54"/>
  <c r="B1606" i="54"/>
  <c r="B1605" i="54"/>
  <c r="B1604" i="54"/>
  <c r="B1603" i="54"/>
  <c r="B1602" i="54"/>
  <c r="B1601" i="54"/>
  <c r="B1600" i="54"/>
  <c r="B1599" i="54"/>
  <c r="B1597" i="54"/>
  <c r="B1596" i="54"/>
  <c r="B1595" i="54"/>
  <c r="B1916" i="54"/>
  <c r="B1942" i="54"/>
  <c r="B1941" i="54"/>
  <c r="B1940" i="54"/>
  <c r="B1939" i="54"/>
  <c r="B1938" i="54"/>
  <c r="B1937" i="54"/>
  <c r="B1936" i="54"/>
  <c r="B1935" i="54"/>
  <c r="B1934" i="54"/>
  <c r="B1933" i="54"/>
  <c r="B1932" i="54"/>
  <c r="B1931" i="54"/>
  <c r="B1930" i="54"/>
  <c r="B1929" i="54"/>
  <c r="B1928" i="54"/>
  <c r="B1927" i="54"/>
  <c r="B1926" i="54"/>
  <c r="B1925" i="54"/>
  <c r="B1924" i="54"/>
  <c r="B1923" i="54"/>
  <c r="B1922" i="54"/>
  <c r="B1921" i="54"/>
  <c r="B1920" i="54"/>
  <c r="B1919" i="54"/>
  <c r="B1918" i="54"/>
  <c r="B1917" i="54"/>
  <c r="B1944" i="54"/>
  <c r="B1943" i="54" s="1"/>
  <c r="FO3" i="43" s="1"/>
  <c r="B1971" i="54"/>
  <c r="B1972" i="54"/>
  <c r="B1974" i="54"/>
  <c r="B1977" i="54"/>
  <c r="B1976" i="54"/>
  <c r="B1975" i="54"/>
  <c r="B1986" i="54"/>
  <c r="B1985" i="54"/>
  <c r="B1984" i="54"/>
  <c r="B1983" i="54"/>
  <c r="B1981" i="54"/>
  <c r="B1982" i="54"/>
  <c r="B1988" i="54"/>
  <c r="B2019" i="54"/>
  <c r="B2020" i="54"/>
  <c r="B2021" i="54"/>
  <c r="B2022" i="54"/>
  <c r="B2023" i="54"/>
  <c r="B2018" i="54"/>
  <c r="B2017" i="54"/>
  <c r="B2016" i="54"/>
  <c r="B2015" i="54"/>
  <c r="B2013" i="54"/>
  <c r="B2014" i="54"/>
  <c r="B2011" i="54"/>
  <c r="B2012" i="54"/>
  <c r="B2010" i="54"/>
  <c r="B2009" i="54"/>
  <c r="B2008" i="54"/>
  <c r="B2007" i="54"/>
  <c r="B2005" i="54"/>
  <c r="B2006" i="54"/>
  <c r="B2004" i="54"/>
  <c r="B2003" i="54"/>
  <c r="B2002" i="54"/>
  <c r="B2001" i="54"/>
  <c r="B2000" i="54"/>
  <c r="B1999" i="54"/>
  <c r="B1998" i="54"/>
  <c r="B1997" i="54"/>
  <c r="B1996" i="54"/>
  <c r="B1995" i="54"/>
  <c r="B1994" i="54"/>
  <c r="B1992" i="54"/>
  <c r="B1993" i="54"/>
  <c r="B2027" i="54"/>
  <c r="B1991" i="54"/>
  <c r="B1990" i="54"/>
  <c r="B1989" i="54"/>
  <c r="B1987" i="54" l="1"/>
  <c r="EZ3" i="50" s="1"/>
  <c r="B1978" i="54"/>
  <c r="FI3" i="49" s="1"/>
  <c r="B1973" i="54"/>
  <c r="FI3" i="47" s="1"/>
  <c r="B817" i="54"/>
  <c r="FI3" i="16" s="1"/>
  <c r="B1042" i="54"/>
  <c r="FO3" i="42" s="1"/>
  <c r="B1264" i="54"/>
  <c r="FO3" i="8" s="1"/>
  <c r="B1483" i="54"/>
  <c r="FO3" i="24" s="1"/>
  <c r="B1594" i="54"/>
  <c r="FI3" i="40" s="1"/>
  <c r="B1915" i="54"/>
  <c r="EW3" i="41" s="1"/>
  <c r="B1970" i="54"/>
  <c r="FI3" i="44" s="1"/>
  <c r="B2032" i="54" l="1"/>
  <c r="B2031" i="54"/>
  <c r="B2030" i="54"/>
  <c r="B2029" i="54"/>
  <c r="B2028" i="54"/>
  <c r="B2043" i="54"/>
  <c r="B2042" i="54"/>
  <c r="B2026" i="54" l="1"/>
  <c r="B2025" i="54"/>
  <c r="B2072" i="54"/>
  <c r="B2073" i="54"/>
  <c r="B2074" i="54"/>
  <c r="B2075" i="54"/>
  <c r="B2076" i="54"/>
  <c r="B2077" i="54"/>
  <c r="B2078" i="54"/>
  <c r="B2079" i="54"/>
  <c r="B2080" i="54"/>
  <c r="B2071" i="54"/>
  <c r="B2070" i="54"/>
  <c r="B2062" i="54"/>
  <c r="B2063" i="54"/>
  <c r="B2064" i="54"/>
  <c r="B2065" i="54"/>
  <c r="B2066" i="54"/>
  <c r="B2067" i="54"/>
  <c r="B2068" i="54"/>
  <c r="B2069" i="54"/>
  <c r="B2061" i="54"/>
  <c r="B2060" i="54"/>
  <c r="B2059" i="54"/>
  <c r="B2058" i="54"/>
  <c r="B2057" i="54"/>
  <c r="B2056" i="54"/>
  <c r="B2055" i="54"/>
  <c r="B2054" i="54"/>
  <c r="B2053" i="54"/>
  <c r="B2052" i="54"/>
  <c r="B2051" i="54"/>
  <c r="B2050" i="54"/>
  <c r="B2049" i="54"/>
  <c r="B2048" i="54"/>
  <c r="B2047" i="54"/>
  <c r="B2046" i="54"/>
  <c r="B2045" i="54"/>
  <c r="B2044" i="54"/>
  <c r="B2041" i="54"/>
  <c r="B2040" i="54"/>
  <c r="B2039" i="54"/>
  <c r="B2038" i="54"/>
  <c r="B2037" i="54"/>
  <c r="B2036" i="54"/>
  <c r="B2035" i="54"/>
  <c r="B2082" i="54"/>
  <c r="B2095" i="54"/>
  <c r="B2093" i="54"/>
  <c r="B2094" i="54"/>
  <c r="B2086" i="54"/>
  <c r="B2092" i="54"/>
  <c r="B2089" i="54"/>
  <c r="B2091" i="54"/>
  <c r="B2090" i="54"/>
  <c r="B2088" i="54"/>
  <c r="B2087" i="54"/>
  <c r="B2085" i="54"/>
  <c r="B2084" i="54"/>
  <c r="B2098" i="54"/>
  <c r="B2097" i="54"/>
  <c r="B2101" i="54"/>
  <c r="B2099" i="54"/>
  <c r="B2100" i="54"/>
  <c r="B2024" i="54" l="1"/>
  <c r="EZ25" i="50" s="1"/>
  <c r="B2096" i="54"/>
  <c r="FC2" i="34" s="1"/>
  <c r="B2033" i="54"/>
  <c r="FO4" i="52" s="1"/>
  <c r="B2081" i="54"/>
  <c r="FC2" i="32" s="1"/>
</calcChain>
</file>

<file path=xl/sharedStrings.xml><?xml version="1.0" encoding="utf-8"?>
<sst xmlns="http://schemas.openxmlformats.org/spreadsheetml/2006/main" count="3419" uniqueCount="3081">
  <si>
    <t>20 
и 
более</t>
  </si>
  <si>
    <t xml:space="preserve">  из них:</t>
  </si>
  <si>
    <t xml:space="preserve">  младший воспитатель</t>
  </si>
  <si>
    <t xml:space="preserve">  помощник воспитателя</t>
  </si>
  <si>
    <t>Из них - 
женщины</t>
  </si>
  <si>
    <t>педагогические работники - всего 
(сумма строк 1204 - 1215)</t>
  </si>
  <si>
    <t>Раздел 13. Характеристика здания (зданий) и помещений дошкольной образовательной организации, единица</t>
  </si>
  <si>
    <t xml:space="preserve"> 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по ОКВЭД2 ОК 029-2014 (КДЕС Ред. 2) «Образование дошкольное» (код 85.11)</t>
  </si>
  <si>
    <t>Обору-довано системой видеона-блюде-
ния</t>
  </si>
  <si>
    <t>Нахо-
дится в аварий-ном 
состоя-
нии</t>
  </si>
  <si>
    <t>Доступ-
но для маломо-бильных групп населе-
ния</t>
  </si>
  <si>
    <r>
      <t>Кроме того, 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</si>
  <si>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Из них (из гр. 3) число зданий с максимальной скоростью доступа к Интернету</t>
  </si>
  <si>
    <t>ниже 
256 
Кбит/сек</t>
  </si>
  <si>
    <t>100 
Мбит/сек и выше</t>
  </si>
  <si>
    <t>Доступ
к 
Интернету 
не имеет</t>
  </si>
  <si>
    <r>
      <t xml:space="preserve">Раздел 14. Характеристика материала стен зданий (помещений) дошкольной образовательной организации </t>
    </r>
    <r>
      <rPr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, единица</t>
    </r>
  </si>
  <si>
    <t>(на конец отчетного года)
(раздел заполняет только организация дошкольного образования, являющаяся самостоятельным юридическим лицом
(с учетом обособленных подразделений (филиалов) с видом экономической деятельности по ОКВЭД2 ОК 029-2014 (КДЕС Ред. 2) 
«Образование дошкольное» (код 85.11)</t>
  </si>
  <si>
    <t xml:space="preserve">Здание (помещение) </t>
  </si>
  <si>
    <t>Всего 
зданий (помещений) дошкольной образовательной организации
(сумма граф 4 - 11)</t>
  </si>
  <si>
    <t>в том числе  материал стен зданий (помещений)</t>
  </si>
  <si>
    <t>В случае если используется одновременно несколько материалов стен, то следует заполнять графу 10 «смешанные».</t>
  </si>
  <si>
    <t>Раздел 15. Сведения о помещениях дошкольной образовательной организации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</si>
  <si>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</si>
  <si>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</si>
  <si>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</si>
  <si>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</si>
  <si>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</si>
  <si>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</si>
  <si>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</si>
  <si>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</si>
  <si>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</si>
  <si>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</si>
  <si>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</si>
  <si>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</si>
  <si>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</si>
  <si>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</si>
  <si>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</si>
  <si>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</si>
  <si>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</si>
  <si>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</si>
  <si>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Книгохранилище/библиотека</t>
  </si>
  <si>
    <t>Раздел 16. Наличие и использование площадей, квадратный метр (с одним десятичным знаком)</t>
  </si>
  <si>
    <t>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по ОКВЭД2 ОК 029-2014 (КДЕС Ред. 2)
«Образование дошкольное» (код 85.11)</t>
  </si>
  <si>
    <t>Раздел 17. Техническое оснащение для детей-инвалидов и детей с ОВЗ</t>
  </si>
  <si>
    <t>(раздел заполняет только организация дошкольного образования, являющаяся самостоятельным юридическим лицом (с учетом 
обособленных подразделений (филиалов) с видом экономической деятельности 
по ОКВЭД2 ОК 029-2014 (КДЕС Ред. 2) «Образование дошкольное» (код 85.11)</t>
  </si>
  <si>
    <t>воспитательных целей</t>
  </si>
  <si>
    <t>из нее
площадь зданий (помещений) для учебно-</t>
  </si>
  <si>
    <t>в том числе площадь, 
сданная 
в аренду 
и/или субаренду</t>
  </si>
  <si>
    <t>в 
оперативном управлении</t>
  </si>
  <si>
    <t>другие формы владения</t>
  </si>
  <si>
    <t>1705</t>
  </si>
  <si>
    <t>1706</t>
  </si>
  <si>
    <t>1707</t>
  </si>
  <si>
    <t>1708</t>
  </si>
  <si>
    <t>Раздел 18. Электронные ресурсы дошкольной образовательной организации, единица</t>
  </si>
  <si>
    <t>(на конец отчетного года)
(раздел заполняет только организация дошкольного образования, являющаяся самостоятельным юридическим лицом (с учетом обособленных подразделений (филиалов) с видом экономической деятельности 
по ОКВЭД2 ОК 029-2014 (КДЕС Ред. 2) «Образование дошкольное» (код 85.11)</t>
  </si>
  <si>
    <t>обзорных мультимедийных презентаций о дошкольной образовательной организации, размещенных</t>
  </si>
  <si>
    <t>в сети Интернет (1 - да, 2 - нет)</t>
  </si>
  <si>
    <r>
      <t xml:space="preserve">Раздел 19. Распределение объема средств организации по источникам их получения и видам деятельности, тысяча рублей 
</t>
    </r>
    <r>
      <rPr>
        <sz val="12"/>
        <rFont val="Times New Roman"/>
        <family val="1"/>
        <charset val="204"/>
      </rPr>
      <t>(с одним десятичным знаком)</t>
    </r>
  </si>
  <si>
    <t>из них на осуществление образовательной деятельности</t>
  </si>
  <si>
    <t>1909</t>
  </si>
  <si>
    <t>государственных внебюджетных фондов</t>
  </si>
  <si>
    <t xml:space="preserve">иностранных источников </t>
  </si>
  <si>
    <t>1910</t>
  </si>
  <si>
    <t>1911</t>
  </si>
  <si>
    <t>Раздел 20. Расходы организации, тысяча рублей</t>
  </si>
  <si>
    <t>(с одним десятичным знаком; заполняется за отчетный год)</t>
  </si>
  <si>
    <t>Расходы (сумма строк 2002 - 2005)</t>
  </si>
  <si>
    <t>Объем поступивших средств (за отчетный год) - всего (сумма строк 1902, 1906 - 1909)</t>
  </si>
  <si>
    <t>бюджетов всех уровней (субсидий) - всего (сумма строк 1903 - 1905)</t>
  </si>
  <si>
    <t>Раздел 21. Сведения о численности и оплате труда работников организации</t>
  </si>
  <si>
    <t>(с одним десятичным знаком, заполняется за отчетный год)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</si>
  <si>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(КДЕС Ред. 2)
«Образование дошкольное» (код 85.11)</t>
  </si>
  <si>
    <t>Средняя численность работников, чел.</t>
  </si>
  <si>
    <t>из графы 5 списочного 
состава (без внешних совместителей)</t>
  </si>
  <si>
    <t>средства от приносящей доход 
деятельности 
и иные средства</t>
  </si>
  <si>
    <t>за счет средств бюджетов всех уровней (субсидий)</t>
  </si>
  <si>
    <t>Фонд начисленной заработной платы работников по 
источникам финансирования, тыс. руб.</t>
  </si>
  <si>
    <t>Внешних
совмес-тителей
(сумма граф 
10 и 11)</t>
  </si>
  <si>
    <t>Всего (сумма граф 8 и 9)</t>
  </si>
  <si>
    <r>
      <t>списочного состава 
(без внешних совмести-телей)</t>
    </r>
    <r>
      <rPr>
        <vertAlign val="superscript"/>
        <sz val="10"/>
        <rFont val="Times New Roman"/>
        <family val="1"/>
        <charset val="204"/>
      </rPr>
      <t>1</t>
    </r>
  </si>
  <si>
    <r>
      <t xml:space="preserve">Численность работников - всего </t>
    </r>
    <r>
      <rPr>
        <vertAlign val="superscript"/>
        <sz val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
(сумма строк 2102, 2106, 2109, 2110)</t>
    </r>
  </si>
  <si>
    <t>из них: 
воспитатели</t>
  </si>
  <si>
    <t>Учебно-вспомогательный 
персонал</t>
  </si>
  <si>
    <r>
      <t xml:space="preserve">Иной персонал </t>
    </r>
    <r>
      <rPr>
        <vertAlign val="superscript"/>
        <sz val="10"/>
        <rFont val="Times New Roman"/>
        <family val="1"/>
        <charset val="204"/>
      </rPr>
      <t>4</t>
    </r>
  </si>
  <si>
    <r>
      <t>1</t>
    </r>
    <r>
      <rPr>
        <sz val="8"/>
        <rFont val="Times New Roman"/>
        <family val="1"/>
        <charset val="204"/>
      </rPr>
      <t xml:space="preserve"> Показывается среднесписочная численность работников.</t>
    </r>
  </si>
  <si>
    <r>
      <t>4</t>
    </r>
    <r>
      <rPr>
        <sz val="8"/>
        <rFont val="Times New Roman"/>
        <family val="1"/>
        <charset val="204"/>
      </rPr>
      <t xml:space="preserve"> Данные приводятся за исключением сведений о врачах, среднем и младшем медицинском персонале.</t>
    </r>
  </si>
  <si>
    <r>
      <t xml:space="preserve">Раздел 22. Затраты на внедрение и использование цифровых технологий 
дошкольной образовательной организацией в отчетном году, тысяча рублей 
</t>
    </r>
    <r>
      <rPr>
        <sz val="12"/>
        <rFont val="Times New Roman"/>
        <family val="1"/>
        <charset val="204"/>
      </rPr>
      <t>(с одним десятичным знаком, заполняется за отчетный год)</t>
    </r>
  </si>
  <si>
    <t>(раздел заполняет только организация дошкольного образования детей, являющаяся самостоятельным юридическим лицом (с учетом 
обособленных подразделений (в том числе филиалов) с видом экономической деятельности по ОКВЭД2 ОК 029-2014 (КДЕС Ред. 2) 
«Образование дошкольное» (код 85.11)</t>
  </si>
  <si>
    <t>2207</t>
  </si>
  <si>
    <t>2208</t>
  </si>
  <si>
    <t>2209</t>
  </si>
  <si>
    <t>2210</t>
  </si>
  <si>
    <t>2211</t>
  </si>
  <si>
    <t>2212</t>
  </si>
  <si>
    <t>Затраты на внедрение и использование цифровых технологий - всего (сумма строк 2203, 2212)</t>
  </si>
  <si>
    <t>из строки 2201</t>
  </si>
  <si>
    <r>
      <t xml:space="preserve">Раздел 23. Источники финансирования внутренних затрат дошкольной образовательной организацией 
на внедрение и использование цифровых технологий, тысяча рублей
</t>
    </r>
    <r>
      <rPr>
        <sz val="12"/>
        <rFont val="Times New Roman"/>
        <family val="1"/>
        <charset val="204"/>
      </rPr>
      <t>(с одним десятичным знаком, заполняется за отчетный год)</t>
    </r>
  </si>
  <si>
    <t>2301</t>
  </si>
  <si>
    <t>2302</t>
  </si>
  <si>
    <t>Внутренние затраты на внедрение и использование цифровых технологий (сумма строк 2302 - 2304)</t>
  </si>
  <si>
    <t>предоставление первичных статистических
данных (лицо, уполномоченное
предоставлять первичные статистические
данные от имени юридического лица)</t>
  </si>
  <si>
    <r>
      <t>2</t>
    </r>
    <r>
      <rPr>
        <sz val="8"/>
        <rFont val="Times New Roman"/>
        <family val="1"/>
        <charset val="204"/>
      </rPr>
      <t xml:space="preserve"> Средняя численность внешних совместителей исчисляется пропорционально фактически отработанному времени (c одним десятичным знаком). </t>
    </r>
  </si>
  <si>
    <r>
      <t>3</t>
    </r>
    <r>
      <rPr>
        <sz val="8"/>
        <rFont val="Times New Roman"/>
        <family val="1"/>
        <charset val="204"/>
      </rPr>
      <t xml:space="preserve"> Включая вознаграждение за работу по договорам гражданско-правового характера, заключенным работником списочного состава со своей организацией.</t>
    </r>
  </si>
  <si>
    <r>
      <t>_____</t>
    </r>
    <r>
      <rPr>
        <vertAlign val="superscript"/>
        <sz val="8"/>
        <rFont val="Times New Roman"/>
        <family val="1"/>
        <charset val="204"/>
      </rPr>
      <t>1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Используются Федеральной службой государственной статистики и ее территориальными органами для дополнительного информирования о проведении в отношении респондента федерального статистического наблюдения по конкретным формам федерального статистического наблюдения, обязательным для предоставления, а также для направления извещений, уведомлений, квитанций и иных юридически значимых сообщений.</t>
    </r>
  </si>
  <si>
    <t>КОНФИДЕНЦИАЛЬНОСТЬ ГАРАНТИРУЕТСЯ ПОЛУЧАТЕЛЕМ ИНФОРМАЦИИ</t>
  </si>
  <si>
    <t xml:space="preserve"> г.</t>
  </si>
  <si>
    <t>Форма № 85-К</t>
  </si>
  <si>
    <t>-</t>
  </si>
  <si>
    <t>Годовая</t>
  </si>
  <si>
    <t>Наименование отчитывающейся организации</t>
  </si>
  <si>
    <t>Почтовый адрес</t>
  </si>
  <si>
    <t>Код
формы
по ОКУД</t>
  </si>
  <si>
    <t>Код</t>
  </si>
  <si>
    <t>0609506</t>
  </si>
  <si>
    <t>№ строки</t>
  </si>
  <si>
    <t>всего</t>
  </si>
  <si>
    <t>Наименование показателей</t>
  </si>
  <si>
    <t>Всего</t>
  </si>
  <si>
    <t>в том числе:</t>
  </si>
  <si>
    <t>Х</t>
  </si>
  <si>
    <t>3</t>
  </si>
  <si>
    <t>4</t>
  </si>
  <si>
    <t>5</t>
  </si>
  <si>
    <t>6</t>
  </si>
  <si>
    <t>7</t>
  </si>
  <si>
    <t>старшие воспитатели</t>
  </si>
  <si>
    <t>социальные педагоги</t>
  </si>
  <si>
    <t>воспитатели</t>
  </si>
  <si>
    <t xml:space="preserve">25 - 29 </t>
  </si>
  <si>
    <t>50 - 54</t>
  </si>
  <si>
    <t>55 - 59</t>
  </si>
  <si>
    <t>№
строки</t>
  </si>
  <si>
    <t>Наименование показателя</t>
  </si>
  <si>
    <t>(Ф.И.О.)</t>
  </si>
  <si>
    <t>(подпись)</t>
  </si>
  <si>
    <t>(должность)</t>
  </si>
  <si>
    <t xml:space="preserve"> год</t>
  </si>
  <si>
    <t>(дата составления документа)</t>
  </si>
  <si>
    <t>из них - девочки</t>
  </si>
  <si>
    <t>учителя-логопеды</t>
  </si>
  <si>
    <t>учителя-дефектологи</t>
  </si>
  <si>
    <t>педагоги-психологи</t>
  </si>
  <si>
    <t>педагоги-организаторы</t>
  </si>
  <si>
    <t>ФЕДЕРАЛЬНОЕ СТАТИСТИЧЕСКОЕ НАБЛЮДЕНИЕ</t>
  </si>
  <si>
    <t>Предоставляют:</t>
  </si>
  <si>
    <t>Сроки предоставления</t>
  </si>
  <si>
    <t xml:space="preserve">от </t>
  </si>
  <si>
    <t>№</t>
  </si>
  <si>
    <t>№ 
строки</t>
  </si>
  <si>
    <t>из них:</t>
  </si>
  <si>
    <t>Наименование 
показателей</t>
  </si>
  <si>
    <t>Должностное лицо, ответственное за</t>
  </si>
  <si>
    <t>«</t>
  </si>
  <si>
    <t>»</t>
  </si>
  <si>
    <t>группы компенсирующей направленности</t>
  </si>
  <si>
    <t>группы общеразвивающей направленности</t>
  </si>
  <si>
    <t>группы оздоровительной направленности</t>
  </si>
  <si>
    <t>группы комбинированной направленности</t>
  </si>
  <si>
    <t>высшее</t>
  </si>
  <si>
    <t>для детей с туберкулезной интоксикацией</t>
  </si>
  <si>
    <t>до 3</t>
  </si>
  <si>
    <t>Наименование
показателей</t>
  </si>
  <si>
    <t>от 5
до 10</t>
  </si>
  <si>
    <t>от 15
до 20</t>
  </si>
  <si>
    <t>с нарушением слуха</t>
  </si>
  <si>
    <t>с нарушением речи</t>
  </si>
  <si>
    <t>с нарушением зрения</t>
  </si>
  <si>
    <t>с нарушением интеллекта</t>
  </si>
  <si>
    <t>с задержкой психического развития</t>
  </si>
  <si>
    <t>с нарушением опорно-двигательного аппарата</t>
  </si>
  <si>
    <t>со сложным дефектом</t>
  </si>
  <si>
    <t>другого профиля</t>
  </si>
  <si>
    <t>для часто болеющих детей</t>
  </si>
  <si>
    <t>8</t>
  </si>
  <si>
    <t>семейные дошкольные группы</t>
  </si>
  <si>
    <t>в том числе в возрасте, лет</t>
  </si>
  <si>
    <t>другие педагогические работники</t>
  </si>
  <si>
    <t>40 - 44</t>
  </si>
  <si>
    <t>моложе 
25 лет</t>
  </si>
  <si>
    <t>45 - 49</t>
  </si>
  <si>
    <t>из общей</t>
  </si>
  <si>
    <t>численности</t>
  </si>
  <si>
    <t xml:space="preserve">  в том числе:</t>
  </si>
  <si>
    <t>СВЕДЕНИЯ О ДЕЯТЕЛЬНОСТИ ОРГАНИЗАЦИИ, ОСУЩЕСТВЛЯЮЩЕЙ ОБРАЗОВАТЕЛЬНУЮ
ДЕЯТЕЛЬНОСТЬ ПО ОБРАЗОВАТЕЛЬНЫМ ПРОГРАММАМ ДОШКОЛЬНОГО ОБРАЗОВАНИЯ,
ПРИСМОТР И УХОД ЗА ДЕТЬМИ</t>
  </si>
  <si>
    <t>группы для детей раннего возраста</t>
  </si>
  <si>
    <t>группы по присмотру и уходу</t>
  </si>
  <si>
    <t>музыкальные руководители</t>
  </si>
  <si>
    <t>в том числе имеют педагогический</t>
  </si>
  <si>
    <t xml:space="preserve">территориальному органу Росстата в субъекте Российской Федерации </t>
  </si>
  <si>
    <t>по установленному им адресу</t>
  </si>
  <si>
    <t>общеразвивающей направленности</t>
  </si>
  <si>
    <t>по присмотру и уходу</t>
  </si>
  <si>
    <t>инструкторы по физической культуре</t>
  </si>
  <si>
    <t>педагоги дополнительного образования</t>
  </si>
  <si>
    <t>30 - 34</t>
  </si>
  <si>
    <t>35 - 39</t>
  </si>
  <si>
    <t>60 - 64</t>
  </si>
  <si>
    <t>в том числе для воспитанников:</t>
  </si>
  <si>
    <t>Численность воспитанников - всего</t>
  </si>
  <si>
    <t>коммуникационного оборудования</t>
  </si>
  <si>
    <t>на приобретение программного обеспечения, адаптацию и доработку программного обеспечения, выполненные собственными силами</t>
  </si>
  <si>
    <t>в том числе российского программного обеспечения</t>
  </si>
  <si>
    <t>на оплату услуг электросвязи</t>
  </si>
  <si>
    <t xml:space="preserve">Внешние затраты на внедрение и использование цифровых технологий </t>
  </si>
  <si>
    <t>затраты на продукты и услуги в области информационной безопасности</t>
  </si>
  <si>
    <t>Внутренние затраты на внедрение и использование цифровых технологий</t>
  </si>
  <si>
    <t xml:space="preserve">на приобретение машин и оборудования, связанных с цифровыми технологиями, а также техническое обслуживание, модернизацию, текущий и капитальный ремонт, выполненные собственными силами </t>
  </si>
  <si>
    <t>из них на приобретение:</t>
  </si>
  <si>
    <t>вычислительной техники и оргтехники</t>
  </si>
  <si>
    <t>средства бюджетов всех уровней</t>
  </si>
  <si>
    <t>прочие привлеченные средства</t>
  </si>
  <si>
    <t>физических лиц</t>
  </si>
  <si>
    <t>в том числе по источникам финансирования:</t>
  </si>
  <si>
    <t>собственные средства организации</t>
  </si>
  <si>
    <t>некоммерческих организаций</t>
  </si>
  <si>
    <t>Нарушение порядка предоставления первичных статистических данных или несвоевременное предоставление этих данных,
либо предоставление недостоверных первичных статистических данных влечет ответственность, установленную
 Кодексом Российской Федерации об административных правонарушениях</t>
  </si>
  <si>
    <t>из них</t>
  </si>
  <si>
    <t>20 
и более</t>
  </si>
  <si>
    <t>от 3 
до 5</t>
  </si>
  <si>
    <t>101</t>
  </si>
  <si>
    <t>102</t>
  </si>
  <si>
    <t>103</t>
  </si>
  <si>
    <t>104</t>
  </si>
  <si>
    <t>105</t>
  </si>
  <si>
    <t>в том числе имеют общий стаж работы, лет</t>
  </si>
  <si>
    <t>стаж работы, лет</t>
  </si>
  <si>
    <t>от 10
до 15</t>
  </si>
  <si>
    <t>№ 
стро-ки</t>
  </si>
  <si>
    <t>пандуса</t>
  </si>
  <si>
    <t>подъемника для детей</t>
  </si>
  <si>
    <t>лифта для детей</t>
  </si>
  <si>
    <t>книг для слабовидящих</t>
  </si>
  <si>
    <t>электронных обучающих материалов (игр и презентаций)</t>
  </si>
  <si>
    <t>стационарного спортивного оборудования (тренажеров)</t>
  </si>
  <si>
    <t>Персональные компьютеры - всего</t>
  </si>
  <si>
    <t>ноутбуки и другие портативные персональные компьютеры (кроме планшетных)</t>
  </si>
  <si>
    <t>планшетные компьютеры</t>
  </si>
  <si>
    <t>Мультимедийные проекторы</t>
  </si>
  <si>
    <t>Наличие в образовательной организации:</t>
  </si>
  <si>
    <t>код</t>
  </si>
  <si>
    <t>Тип организации</t>
  </si>
  <si>
    <t>Статус организации</t>
  </si>
  <si>
    <t>без гражданства</t>
  </si>
  <si>
    <t>младший воспитатель</t>
  </si>
  <si>
    <t>помощник воспитателя</t>
  </si>
  <si>
    <t>№  
строки</t>
  </si>
  <si>
    <t>Принтер</t>
  </si>
  <si>
    <t>Сканер</t>
  </si>
  <si>
    <r>
      <t xml:space="preserve">E-mail </t>
    </r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>:</t>
    </r>
  </si>
  <si>
    <t>за 202</t>
  </si>
  <si>
    <t>Наименование</t>
  </si>
  <si>
    <t>Ксерокс</t>
  </si>
  <si>
    <r>
      <t xml:space="preserve">(номер контактного телефона </t>
    </r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>)</t>
    </r>
  </si>
  <si>
    <r>
      <t>_____</t>
    </r>
    <r>
      <rPr>
        <sz val="8"/>
        <rFont val="Times New Roman"/>
        <family val="1"/>
        <charset val="204"/>
      </rPr>
      <t>В случае направления формы федерального статистического наблюдения через специального оператора связи вышеуказанное взаимодействие с респондентом осуществляется через специального оператора связи.</t>
    </r>
  </si>
  <si>
    <t>отчитывающейся организации по ОКПО
(для обособленного подразделения 
и головного подразделения юридического лица -
идентификационный номер)</t>
  </si>
  <si>
    <t>инвалидных колясок</t>
  </si>
  <si>
    <t>имеющие доступ к сети Интернет</t>
  </si>
  <si>
    <t>собственного сайта в сети Интернет (1 - да, 2 - нет)</t>
  </si>
  <si>
    <t>в том числе на оплату доступа к сети Интернет</t>
  </si>
  <si>
    <t>925</t>
  </si>
  <si>
    <r>
      <t xml:space="preserve">Раздел 1. Сведения об организации </t>
    </r>
    <r>
      <rPr>
        <sz val="12"/>
        <rFont val="Times New Roman"/>
        <family val="1"/>
        <charset val="204"/>
      </rPr>
      <t>(на конец отчетного года)</t>
    </r>
  </si>
  <si>
    <t xml:space="preserve">Режим работы </t>
  </si>
  <si>
    <t>Кратковременного пребывания (5 часов и менее)</t>
  </si>
  <si>
    <t>Сокращенного дня (8 - 10 часов)</t>
  </si>
  <si>
    <t>Полного дня (10,5 - 12 часов)</t>
  </si>
  <si>
    <t>Продленного дня (13 - 14 часов)</t>
  </si>
  <si>
    <t>Круглосуточного пребывания (24 часа)</t>
  </si>
  <si>
    <t>201</t>
  </si>
  <si>
    <t>202</t>
  </si>
  <si>
    <t>203</t>
  </si>
  <si>
    <t>204</t>
  </si>
  <si>
    <t>205</t>
  </si>
  <si>
    <t>301</t>
  </si>
  <si>
    <t>302</t>
  </si>
  <si>
    <t>303</t>
  </si>
  <si>
    <t>Раздел 4. Распределение групп по направленности и возрасту детей, единица</t>
  </si>
  <si>
    <t>(на конец отчетного года)</t>
  </si>
  <si>
    <t>Из графы 3 для детей в возрасте</t>
  </si>
  <si>
    <t>от 2-х месяцев до 1 года</t>
  </si>
  <si>
    <t>от 2-х месяцев 
до 1 года</t>
  </si>
  <si>
    <t>от 1 года до 3-х 
лет</t>
  </si>
  <si>
    <t>5 лет и старше</t>
  </si>
  <si>
    <t>разновозрастные</t>
  </si>
  <si>
    <t>401</t>
  </si>
  <si>
    <t>402</t>
  </si>
  <si>
    <t>403</t>
  </si>
  <si>
    <t>из них с тяжелым нарушением речи</t>
  </si>
  <si>
    <t>404</t>
  </si>
  <si>
    <t>405</t>
  </si>
  <si>
    <t>406</t>
  </si>
  <si>
    <t>407</t>
  </si>
  <si>
    <t>408</t>
  </si>
  <si>
    <t>409</t>
  </si>
  <si>
    <t>из них с расстройством аутистического спектра</t>
  </si>
  <si>
    <t>410</t>
  </si>
  <si>
    <t>411</t>
  </si>
  <si>
    <t>412</t>
  </si>
  <si>
    <t>413</t>
  </si>
  <si>
    <t>414</t>
  </si>
  <si>
    <t>415</t>
  </si>
  <si>
    <t>416</t>
  </si>
  <si>
    <t>417</t>
  </si>
  <si>
    <t>для детей с нефрологическими заболеваниями</t>
  </si>
  <si>
    <t>418</t>
  </si>
  <si>
    <t>419</t>
  </si>
  <si>
    <t>420</t>
  </si>
  <si>
    <t>421</t>
  </si>
  <si>
    <t>422</t>
  </si>
  <si>
    <t>423</t>
  </si>
  <si>
    <t>Раздел 5. Распределение мест в группах по направленности и возрасту детей, единица</t>
  </si>
  <si>
    <t>от 3-х до 5 
лет</t>
  </si>
  <si>
    <t>Из графы 3 в группах для детей в возрасте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</si>
  <si>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</si>
  <si>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</si>
  <si>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</si>
  <si>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</si>
  <si>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</si>
  <si>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</si>
  <si>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</si>
  <si>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</si>
  <si>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</si>
  <si>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</si>
  <si>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</si>
  <si>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</si>
  <si>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</si>
  <si>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</si>
  <si>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</si>
  <si>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</si>
  <si>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</si>
  <si>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</si>
  <si>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</si>
  <si>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</si>
  <si>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</si>
  <si>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</si>
  <si>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</si>
  <si>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Число мест - всего 
(сумма строк 502, 513, 514, 518 - 521)</t>
  </si>
  <si>
    <t>Всего (сумма строк 602, 613, 614, 618 - 621)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</si>
  <si>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</si>
  <si>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</si>
  <si>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</si>
  <si>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</si>
  <si>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</si>
  <si>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</si>
  <si>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</si>
  <si>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</si>
  <si>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</si>
  <si>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</si>
  <si>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</si>
  <si>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</si>
  <si>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</si>
  <si>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</si>
  <si>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</si>
  <si>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</si>
  <si>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</si>
  <si>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</si>
  <si>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</si>
  <si>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</si>
  <si>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</si>
  <si>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</si>
  <si>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</si>
  <si>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разновоз-растные</t>
  </si>
  <si>
    <t>от 3-х 
до 5 
лет</t>
  </si>
  <si>
    <t>из них дети-инвали-ды</t>
  </si>
  <si>
    <t>имеющие иностранное гражданство 
или имеющие несколько гражданств</t>
  </si>
  <si>
    <t>без 
граж-данства</t>
  </si>
  <si>
    <t>Раздел 7. Распределение воспитанников по возрасту, человек</t>
  </si>
  <si>
    <t>701</t>
  </si>
  <si>
    <t>702</t>
  </si>
  <si>
    <t>703</t>
  </si>
  <si>
    <t>704</t>
  </si>
  <si>
    <t>705</t>
  </si>
  <si>
    <t>Из общей численности воспитанников 
(из стр. 701):
дети с ограниченными возможностями здоровья</t>
  </si>
  <si>
    <t>дети-инвалиды (кроме учтенных 
в стр. 703)</t>
  </si>
  <si>
    <t>имеющие иностранное гражданство
или имеющие несколько гражданств</t>
  </si>
  <si>
    <t>706</t>
  </si>
  <si>
    <t>707</t>
  </si>
  <si>
    <t>708</t>
  </si>
  <si>
    <t>709</t>
  </si>
  <si>
    <t>710</t>
  </si>
  <si>
    <t>Из стр. 703 - дети-инвалиды</t>
  </si>
  <si>
    <t>711</t>
  </si>
  <si>
    <t>712</t>
  </si>
  <si>
    <t>Численность воспитанников</t>
  </si>
  <si>
    <t>801</t>
  </si>
  <si>
    <t>802</t>
  </si>
  <si>
    <t>Всего (сумма 
граф 
4 - 11)</t>
  </si>
  <si>
    <t>901</t>
  </si>
  <si>
    <t>902</t>
  </si>
  <si>
    <t>заместители руководителя</t>
  </si>
  <si>
    <t>руководитель филиала</t>
  </si>
  <si>
    <t>903</t>
  </si>
  <si>
    <t>904</t>
  </si>
  <si>
    <t>905</t>
  </si>
  <si>
    <t>906</t>
  </si>
  <si>
    <t>907</t>
  </si>
  <si>
    <t>учителя иностранных языков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</si>
  <si>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</si>
  <si>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</si>
  <si>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</si>
  <si>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</si>
  <si>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</si>
  <si>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</si>
  <si>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</si>
  <si>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</si>
  <si>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</si>
  <si>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</si>
  <si>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</si>
  <si>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</si>
  <si>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</si>
  <si>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Учебно-вспомогательный персонал - всего</t>
  </si>
  <si>
    <t>921</t>
  </si>
  <si>
    <t>Иной персонал</t>
  </si>
  <si>
    <t>922</t>
  </si>
  <si>
    <t>923</t>
  </si>
  <si>
    <t>924</t>
  </si>
  <si>
    <t>среднего звена</t>
  </si>
  <si>
    <t>руководящие работники - всего</t>
  </si>
  <si>
    <t>руководитель</t>
  </si>
  <si>
    <t xml:space="preserve"> в том числе:</t>
  </si>
  <si>
    <t>(без внешних совместителей и работавших по договорам гражданско-правового характера; на конец отчетного года)</t>
  </si>
  <si>
    <t>Раздел 10. Распределение персонала по возрасту, человек</t>
  </si>
  <si>
    <t>Численность работников - всего 
(сумма строк 1002, 1006, 1019, 1022)</t>
  </si>
  <si>
    <t>1001</t>
  </si>
  <si>
    <t>1002</t>
  </si>
  <si>
    <t>1003</t>
  </si>
  <si>
    <t>1004</t>
  </si>
  <si>
    <t>1005</t>
  </si>
  <si>
    <t>педагогические работники - всего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</si>
  <si>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</si>
  <si>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</si>
  <si>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</si>
  <si>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</si>
  <si>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</si>
  <si>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</si>
  <si>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</si>
  <si>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</si>
  <si>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</si>
  <si>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</si>
  <si>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</si>
  <si>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</si>
  <si>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</si>
  <si>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</si>
  <si>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</si>
  <si>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</si>
  <si>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</si>
  <si>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в том числе в возрасте, лет (число полных лет на 1 января следующего за отчетным года)</t>
  </si>
  <si>
    <t>Раздел 11. Распределение персонала по стажу работы, человек</t>
  </si>
  <si>
    <t>Всего (сумма граф 4 - 9)</t>
  </si>
  <si>
    <t>работников (графа 3)</t>
  </si>
  <si>
    <t>имеют</t>
  </si>
  <si>
    <t>педагогический стаж,</t>
  </si>
  <si>
    <t>всего (сумма граф</t>
  </si>
  <si>
    <t>11 - 16)</t>
  </si>
  <si>
    <t>1101</t>
  </si>
  <si>
    <t xml:space="preserve">педагогические работники - </t>
  </si>
  <si>
    <t>всего (сумма строк 1107 - 1118)</t>
  </si>
  <si>
    <t>образования</t>
  </si>
  <si>
    <t>педагоги дополнительного</t>
  </si>
  <si>
    <t>работники</t>
  </si>
  <si>
    <t>другие педагогические</t>
  </si>
  <si>
    <t>персонал - всего</t>
  </si>
  <si>
    <t>Учебно-вспомогательный</t>
  </si>
  <si>
    <t>Численность работников - всего</t>
  </si>
  <si>
    <t>(сумма строк 1102, 1106, 1119,</t>
  </si>
  <si>
    <t>1122)</t>
  </si>
  <si>
    <t>культуре</t>
  </si>
  <si>
    <t>инструкторы по физической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</si>
  <si>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</si>
  <si>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</si>
  <si>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</si>
  <si>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</si>
  <si>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</si>
  <si>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</si>
  <si>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</si>
  <si>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</si>
  <si>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</si>
  <si>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</si>
  <si>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</si>
  <si>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</si>
  <si>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</si>
  <si>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</si>
  <si>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</si>
  <si>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</si>
  <si>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</si>
  <si>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</si>
  <si>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</si>
  <si>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</si>
  <si>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</si>
  <si>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Раздел 12. Численность внешних совместителей и работающих по договорам гражданско-правового характера, человек</t>
  </si>
  <si>
    <t>Численность внешних совместителей - всего (сумма строк 1202, 1203, 1216, 1219)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</si>
  <si>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</si>
  <si>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</si>
  <si>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</si>
  <si>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</si>
  <si>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</si>
  <si>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</si>
  <si>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</si>
  <si>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</si>
  <si>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</si>
  <si>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</si>
  <si>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</si>
  <si>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</si>
  <si>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</si>
  <si>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</si>
  <si>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</si>
  <si>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</si>
  <si>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</si>
  <si>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</si>
  <si>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</si>
  <si>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</si>
  <si>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</si>
  <si>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Кроме того (кроме строки 1201) медицинский персонал организации</t>
  </si>
  <si>
    <t>Численность работающих по договорам гражданско-правового характера</t>
  </si>
  <si>
    <t>№  
стро-ки</t>
  </si>
  <si>
    <t>на начало</t>
  </si>
  <si>
    <t>отчетного года</t>
  </si>
  <si>
    <t>(без внешних</t>
  </si>
  <si>
    <t>совместителей</t>
  </si>
  <si>
    <t>и работающих</t>
  </si>
  <si>
    <t>по договорам</t>
  </si>
  <si>
    <t xml:space="preserve"> гражданско-</t>
  </si>
  <si>
    <t>правового</t>
  </si>
  <si>
    <t xml:space="preserve">характера), </t>
  </si>
  <si>
    <t>чел.</t>
  </si>
  <si>
    <t>образованием</t>
  </si>
  <si>
    <t>подготовки</t>
  </si>
  <si>
    <t>специалистов</t>
  </si>
  <si>
    <t>со средним</t>
  </si>
  <si>
    <t>из них выпускники</t>
  </si>
  <si>
    <t>на конец</t>
  </si>
  <si>
    <t>гражданско-</t>
  </si>
  <si>
    <t>характера), чел.</t>
  </si>
  <si>
    <t>1301</t>
  </si>
  <si>
    <t>1302</t>
  </si>
  <si>
    <t xml:space="preserve">педагогические работники - всего </t>
  </si>
  <si>
    <t xml:space="preserve">инструкторы по физической </t>
  </si>
  <si>
    <t xml:space="preserve">педагоги дополнительного </t>
  </si>
  <si>
    <t xml:space="preserve">Всего работников </t>
  </si>
  <si>
    <t>№ 
стро-
ки</t>
  </si>
  <si>
    <t>1401</t>
  </si>
  <si>
    <t>Оборуд-овано водопро-водом</t>
  </si>
  <si>
    <t>Оборуд-овано центра-льным отопле-нием</t>
  </si>
  <si>
    <t>Требует капиталь-ного ремонта</t>
  </si>
  <si>
    <t>Имеет охрану</t>
  </si>
  <si>
    <t xml:space="preserve"> Обору-довано автома-тической пожарной сигнали-зацией </t>
  </si>
  <si>
    <t>Имеет дымовые извеща-тели</t>
  </si>
  <si>
    <t xml:space="preserve">Имеет пожар-
ные 
краны 
и рукава
</t>
  </si>
  <si>
    <t>Обору-довано кнопкой тревож-
ной сигнали-зации</t>
  </si>
  <si>
    <r>
      <t xml:space="preserve">1 </t>
    </r>
    <r>
      <rPr>
        <sz val="8"/>
        <rFont val="Times New Roman"/>
        <family val="1"/>
        <charset val="204"/>
      </rPr>
      <t xml:space="preserve">Заполняется организацией, занимающей не полностью здание. Информация о помещениях показывается по числу зданий, в которых они расположены. </t>
    </r>
  </si>
  <si>
    <r>
      <t>_</t>
    </r>
    <r>
      <rPr>
        <sz val="8"/>
        <rFont val="Times New Roman"/>
        <family val="1"/>
        <charset val="204"/>
      </rPr>
      <t>Если организация занимает одно или несколько помещений в одном здании, то информация по ним показывается только один раз.</t>
    </r>
  </si>
  <si>
    <t>256 - 511 Кбит/сек</t>
  </si>
  <si>
    <t>1.0 - 1.9 Мбит/сек</t>
  </si>
  <si>
    <t>2.0 - 29.9 Мбит/сек</t>
  </si>
  <si>
    <t>30.0 - 49.9 Мбит/сек</t>
  </si>
  <si>
    <t>каменные</t>
  </si>
  <si>
    <t>блочные</t>
  </si>
  <si>
    <t xml:space="preserve">из прочих стеновых материалов </t>
  </si>
  <si>
    <t>монолитные</t>
  </si>
  <si>
    <t>кирпичные</t>
  </si>
  <si>
    <t>панельные</t>
  </si>
  <si>
    <t>деревянные</t>
  </si>
  <si>
    <t>смешанные</t>
  </si>
  <si>
    <t>1501</t>
  </si>
  <si>
    <t>1502</t>
  </si>
  <si>
    <t>1503</t>
  </si>
  <si>
    <t>Наличие 
в организации
Код: да - 1, нет - 2</t>
  </si>
  <si>
    <t>Кабинет заведующего</t>
  </si>
  <si>
    <t>Групповые комнаты</t>
  </si>
  <si>
    <t>Спальни</t>
  </si>
  <si>
    <t>Соляная комната/пещера</t>
  </si>
  <si>
    <t xml:space="preserve">Комнаты для специалистов </t>
  </si>
  <si>
    <t>Медицинский кабинет</t>
  </si>
  <si>
    <t>Изолятор</t>
  </si>
  <si>
    <t>Процедурный кабинет</t>
  </si>
  <si>
    <t>Методический кабинет</t>
  </si>
  <si>
    <t>Физкультурный/спортивный зал</t>
  </si>
  <si>
    <t>Музыкальный зал</t>
  </si>
  <si>
    <t>Плавательный бассейн</t>
  </si>
  <si>
    <t>Подсобное помещение</t>
  </si>
  <si>
    <t>Лаборатория</t>
  </si>
  <si>
    <t>Места для личной гигиены</t>
  </si>
  <si>
    <t>Раздевальная</t>
  </si>
  <si>
    <t>Помещения для приготовления и раздачи пищи</t>
  </si>
  <si>
    <t>Кинозал</t>
  </si>
  <si>
    <t>Фитобар</t>
  </si>
  <si>
    <t>1601</t>
  </si>
  <si>
    <t>1602</t>
  </si>
  <si>
    <t>1603</t>
  </si>
  <si>
    <t>1604</t>
  </si>
  <si>
    <t>из графы 3 площадь по форме владения (пользования)</t>
  </si>
  <si>
    <t>Всего 
(сумма граф 
5, 6, 7, 8)</t>
  </si>
  <si>
    <t xml:space="preserve"> на правах собственности</t>
  </si>
  <si>
    <t>арендованная</t>
  </si>
  <si>
    <t>1701</t>
  </si>
  <si>
    <t>1702</t>
  </si>
  <si>
    <t>1703</t>
  </si>
  <si>
    <t>1704</t>
  </si>
  <si>
    <t xml:space="preserve">Общая площадь зданий (помещений) - всего </t>
  </si>
  <si>
    <t>Общая площадь земельного участка - всего</t>
  </si>
  <si>
    <t>из нее площадь:
площадки для прогулки групп</t>
  </si>
  <si>
    <t>Код: да - 1, нет - 2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</si>
  <si>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</si>
  <si>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</si>
  <si>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</si>
  <si>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</si>
  <si>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</si>
  <si>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</si>
  <si>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</si>
  <si>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</si>
  <si>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</si>
  <si>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</si>
  <si>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</si>
  <si>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1901</t>
  </si>
  <si>
    <t>1902</t>
  </si>
  <si>
    <t>1903</t>
  </si>
  <si>
    <t>1904</t>
  </si>
  <si>
    <t>1905</t>
  </si>
  <si>
    <t>1906</t>
  </si>
  <si>
    <t>1907</t>
  </si>
  <si>
    <t>1908</t>
  </si>
  <si>
    <t>в том числе доступные 
для использования воспитанниками</t>
  </si>
  <si>
    <t>2001</t>
  </si>
  <si>
    <t>2002</t>
  </si>
  <si>
    <t>2003</t>
  </si>
  <si>
    <t>2004</t>
  </si>
  <si>
    <t>2005</t>
  </si>
  <si>
    <t>2006</t>
  </si>
  <si>
    <t>Многофункциональное устройство (МФУ, выполняющие операции печати, сканирования, 
копирования)</t>
  </si>
  <si>
    <t>2101</t>
  </si>
  <si>
    <t>в том числе средства:</t>
  </si>
  <si>
    <t>2102</t>
  </si>
  <si>
    <t>2103</t>
  </si>
  <si>
    <t>в том числе бюджета:</t>
  </si>
  <si>
    <t>федерального</t>
  </si>
  <si>
    <t xml:space="preserve">субъекта Российской Федерации </t>
  </si>
  <si>
    <t>2104</t>
  </si>
  <si>
    <t xml:space="preserve">местного </t>
  </si>
  <si>
    <t>2105</t>
  </si>
  <si>
    <t xml:space="preserve">организаций </t>
  </si>
  <si>
    <t>2106</t>
  </si>
  <si>
    <t>населения</t>
  </si>
  <si>
    <t>2107</t>
  </si>
  <si>
    <t>2108</t>
  </si>
  <si>
    <t>Остаток средств:</t>
  </si>
  <si>
    <t>на начало отчетного года</t>
  </si>
  <si>
    <t>на конец отчетного года</t>
  </si>
  <si>
    <t>2110</t>
  </si>
  <si>
    <t>2109</t>
  </si>
  <si>
    <t>из них осуществляемые за счет средств бюджетов всех 
уровней (субсидий)</t>
  </si>
  <si>
    <t>оплата труда и начисления на выплаты по оплате труда</t>
  </si>
  <si>
    <t>2201</t>
  </si>
  <si>
    <t>2202</t>
  </si>
  <si>
    <t>оплата работ, услуг</t>
  </si>
  <si>
    <t>2203</t>
  </si>
  <si>
    <t>социальное обеспечение</t>
  </si>
  <si>
    <t>2204</t>
  </si>
  <si>
    <t>прочие расходы</t>
  </si>
  <si>
    <t>2205</t>
  </si>
  <si>
    <t>Поступление нефинансовых активов</t>
  </si>
  <si>
    <t>2206</t>
  </si>
  <si>
    <r>
      <t xml:space="preserve">внешних совмес-тителей </t>
    </r>
    <r>
      <rPr>
        <vertAlign val="superscript"/>
        <sz val="10"/>
        <rFont val="Times New Roman"/>
        <family val="1"/>
        <charset val="204"/>
      </rPr>
      <t>2</t>
    </r>
  </si>
  <si>
    <r>
      <t xml:space="preserve">в том числе 
по внутреннему совмести-тельству </t>
    </r>
    <r>
      <rPr>
        <vertAlign val="superscript"/>
        <sz val="10"/>
        <rFont val="Times New Roman"/>
        <family val="1"/>
        <charset val="204"/>
      </rPr>
      <t>3</t>
    </r>
  </si>
  <si>
    <t>списочного состава (без внешних совместителей)</t>
  </si>
  <si>
    <t>Фонд начисленной заработной платы работников, тыс. руб.</t>
  </si>
  <si>
    <t>в том числе: 
руководящие работники - всего</t>
  </si>
  <si>
    <t>2303</t>
  </si>
  <si>
    <t>из них: 
руководитель</t>
  </si>
  <si>
    <t>2304</t>
  </si>
  <si>
    <t>2305</t>
  </si>
  <si>
    <t>2306</t>
  </si>
  <si>
    <t>(число полных лет на 1 января следующего за отчетным года)</t>
  </si>
  <si>
    <t>Оборуд-овано водоотве-дением (канали-зацией)</t>
  </si>
  <si>
    <t>50.0 - 99.9 Мбит/сек</t>
  </si>
  <si>
    <t>за счет 
средств бюджетов 
всех уровней (субсидий)</t>
  </si>
  <si>
    <t>с 
ограничен-ными возмож-ностями здоровья</t>
  </si>
  <si>
    <t>дети-инвали-ды, 
не учтен-ные в гр. 10</t>
  </si>
  <si>
    <r>
      <t>Кроме того, 
часть здания 
(помещения)</t>
    </r>
    <r>
      <rPr>
        <vertAlign val="superscript"/>
        <sz val="10"/>
        <rFont val="Times New Roman"/>
        <family val="1"/>
        <charset val="204"/>
      </rPr>
      <t>1</t>
    </r>
  </si>
  <si>
    <t>Здания 
организации</t>
  </si>
  <si>
    <t>звуковые средства воспроизведения информации</t>
  </si>
  <si>
    <t>из графы 7 внешних 
совместителей</t>
  </si>
  <si>
    <t>Приказ Росстата:
Об утверждении формы
от 31.07.2023 № 363
О внесении изменений (при наличии)</t>
  </si>
  <si>
    <t>образовательную деятельность по образовательным программам дошкольного образования,</t>
  </si>
  <si>
    <t>присмотр и уход за детьми (полный перечень респондентов приведен в указаниях по</t>
  </si>
  <si>
    <t>заполнению формы федерального статистического наблюдения):</t>
  </si>
  <si>
    <t xml:space="preserve">с 9 по 19 января </t>
  </si>
  <si>
    <t>после отчетного периода</t>
  </si>
  <si>
    <t>Тип поселения (1 - городская местность, 2 - сельская местность)</t>
  </si>
  <si>
    <t>Режим функционирования (2 - пятидневный, 3 - шестидневный, 14 - семидневный (круглосуточно))</t>
  </si>
  <si>
    <t>Наличие коллегиального органа (1 - да, 2 - нет)</t>
  </si>
  <si>
    <t>А</t>
  </si>
  <si>
    <t>Б</t>
  </si>
  <si>
    <r>
      <t xml:space="preserve">Раздел 2. Режим работы групп и численность воспитанников в них, человек </t>
    </r>
    <r>
      <rPr>
        <sz val="12"/>
        <rFont val="Times New Roman"/>
        <family val="1"/>
        <charset val="204"/>
      </rPr>
      <t>(на конец отчетного года)</t>
    </r>
  </si>
  <si>
    <r>
      <t xml:space="preserve">Раздел 3. Язык обучения и воспитания, человек </t>
    </r>
    <r>
      <rPr>
        <sz val="12"/>
        <rFont val="Times New Roman"/>
        <family val="1"/>
        <charset val="204"/>
      </rPr>
      <t>(на конец отчетного года)</t>
    </r>
  </si>
  <si>
    <t>304</t>
  </si>
  <si>
    <t>305</t>
  </si>
  <si>
    <t>306</t>
  </si>
  <si>
    <t>307</t>
  </si>
  <si>
    <t>308</t>
  </si>
  <si>
    <t>в том числе обучалось и воспитывалось на языках народов Российской Федерации:
Русский</t>
  </si>
  <si>
    <t>Аварский</t>
  </si>
  <si>
    <t>Адыгейский</t>
  </si>
  <si>
    <t>Алтайский</t>
  </si>
  <si>
    <t>Башкирский</t>
  </si>
  <si>
    <t>Бурятский</t>
  </si>
  <si>
    <t>Вепсский</t>
  </si>
  <si>
    <t xml:space="preserve">
№ строки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</si>
  <si>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</si>
  <si>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</si>
  <si>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</si>
  <si>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</si>
  <si>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</si>
  <si>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</si>
  <si>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</si>
  <si>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</si>
  <si>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</si>
  <si>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</si>
  <si>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</si>
  <si>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</si>
  <si>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</si>
  <si>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</si>
  <si>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</si>
  <si>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</si>
  <si>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</si>
  <si>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</si>
  <si>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</si>
  <si>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</si>
  <si>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</si>
  <si>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</si>
  <si>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</si>
  <si>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</si>
  <si>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</si>
  <si>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</si>
  <si>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</si>
  <si>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</si>
  <si>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</si>
  <si>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</si>
  <si>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</si>
  <si>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</si>
  <si>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</si>
  <si>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</si>
  <si>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</si>
  <si>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</si>
  <si>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</si>
  <si>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</si>
  <si>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</si>
  <si>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</si>
  <si>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</si>
  <si>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</si>
  <si>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</si>
  <si>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</si>
  <si>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</si>
  <si>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</si>
  <si>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Даргинский</t>
  </si>
  <si>
    <t>Долганский</t>
  </si>
  <si>
    <t>Еврейский</t>
  </si>
  <si>
    <t xml:space="preserve">Иврит </t>
  </si>
  <si>
    <t>Ингушский</t>
  </si>
  <si>
    <t>Кабардино-черкесский</t>
  </si>
  <si>
    <t>Калмыцкий</t>
  </si>
  <si>
    <t>Карачаево-балкарский</t>
  </si>
  <si>
    <t>Карельский</t>
  </si>
  <si>
    <t>Коми</t>
  </si>
  <si>
    <t>Коми-пермяцкий</t>
  </si>
  <si>
    <t>Корякский</t>
  </si>
  <si>
    <t>Крымско-татарский</t>
  </si>
  <si>
    <t>Кумыкский</t>
  </si>
  <si>
    <t>Лакский</t>
  </si>
  <si>
    <t>Лезгинский</t>
  </si>
  <si>
    <t>Мансийский</t>
  </si>
  <si>
    <t>Марийский</t>
  </si>
  <si>
    <t>Мокшанский</t>
  </si>
  <si>
    <t>Нганасанский</t>
  </si>
  <si>
    <t>Ненецкий</t>
  </si>
  <si>
    <t>Нивхский</t>
  </si>
  <si>
    <t>Ногайский</t>
  </si>
  <si>
    <t>Осетинский</t>
  </si>
  <si>
    <t>Табасаранский</t>
  </si>
  <si>
    <t>Татарский</t>
  </si>
  <si>
    <t>Тувинский</t>
  </si>
  <si>
    <t>Удмуртский</t>
  </si>
  <si>
    <t>Удэгейский</t>
  </si>
  <si>
    <t>Украинский</t>
  </si>
  <si>
    <t>Ульчский</t>
  </si>
  <si>
    <t>Финский</t>
  </si>
  <si>
    <t>Хакасский</t>
  </si>
  <si>
    <t>Хантыйский</t>
  </si>
  <si>
    <t>Чеченский</t>
  </si>
  <si>
    <t>Чувашский</t>
  </si>
  <si>
    <t>Чукотский</t>
  </si>
  <si>
    <t>Шорский</t>
  </si>
  <si>
    <t>Эвенкийский</t>
  </si>
  <si>
    <t>Эвенский</t>
  </si>
  <si>
    <t>Энецкий</t>
  </si>
  <si>
    <t>Эрзянский</t>
  </si>
  <si>
    <t>Эскимосский</t>
  </si>
  <si>
    <t>Юкагирский</t>
  </si>
  <si>
    <t>Якутский</t>
  </si>
  <si>
    <t>Другие языки</t>
  </si>
  <si>
    <t>Всего
(сумма
граф 4 - 8)</t>
  </si>
  <si>
    <t>от 1 года 
до 3-х лет</t>
  </si>
  <si>
    <t>от 3-х 
до 5 лет</t>
  </si>
  <si>
    <t>направленности</t>
  </si>
  <si>
    <t>(сумма строк 403, 404, 406 - 408, 410 - 412)</t>
  </si>
  <si>
    <t>группы компенсирующей</t>
  </si>
  <si>
    <t>(сумма строк 402, 413, 414, 418 - 421)</t>
  </si>
  <si>
    <t>Число групп - всего</t>
  </si>
  <si>
    <t>аутистического спектра</t>
  </si>
  <si>
    <t>из них с расстройством</t>
  </si>
  <si>
    <t>аппарата</t>
  </si>
  <si>
    <t>с нарушением опорно-двигательного</t>
  </si>
  <si>
    <t xml:space="preserve">группы общеразвивающей </t>
  </si>
  <si>
    <t xml:space="preserve">группы оздоровительной </t>
  </si>
  <si>
    <t>интоксикацией</t>
  </si>
  <si>
    <t xml:space="preserve">для детей с туберкулезной </t>
  </si>
  <si>
    <t>заболеваниями</t>
  </si>
  <si>
    <t>для детей с нефрологическими</t>
  </si>
  <si>
    <t>группы комбинированной</t>
  </si>
  <si>
    <t>Всего
(сумма граф 
4 - 8)</t>
  </si>
  <si>
    <t>Раздел 6. Численность воспитанников в группах, человек</t>
  </si>
  <si>
    <t>Всего
(сумма граф 4 - 8)</t>
  </si>
  <si>
    <t>В том числе (из гр. 3) в группах для детей в возрасте</t>
  </si>
  <si>
    <t>Из них (из гр. 3)</t>
  </si>
  <si>
    <t xml:space="preserve">(сумма строк 603, 604, 606 - 608, 610 - 612) </t>
  </si>
  <si>
    <t xml:space="preserve">из них с расстройством аутистического </t>
  </si>
  <si>
    <t>спектра</t>
  </si>
  <si>
    <t xml:space="preserve">с нарушением опорно-двигательного </t>
  </si>
  <si>
    <t>до 
года</t>
  </si>
  <si>
    <t>1 год</t>
  </si>
  <si>
    <t>2 года</t>
  </si>
  <si>
    <t>3 года</t>
  </si>
  <si>
    <t>4 года</t>
  </si>
  <si>
    <t>5 лет</t>
  </si>
  <si>
    <t>6 лет</t>
  </si>
  <si>
    <t>7 лет и старше</t>
  </si>
  <si>
    <t>(графы 3, 4, 5 и 13 заполняются с двумя десятичными знаками)</t>
  </si>
  <si>
    <t>Раздел 8. Движение работников</t>
  </si>
  <si>
    <t>Число ставок 
по штату на конец отчет-
ного года, ед.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</si>
  <si>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</si>
  <si>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</si>
  <si>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</si>
  <si>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</si>
  <si>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</si>
  <si>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</si>
  <si>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</si>
  <si>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</si>
  <si>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</si>
  <si>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</si>
  <si>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</si>
  <si>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</si>
  <si>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</si>
  <si>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</si>
  <si>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</si>
  <si>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</si>
  <si>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</si>
  <si>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</si>
  <si>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</si>
  <si>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</si>
  <si>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работниками списочного состава</t>
  </si>
  <si>
    <t>(сумма строк 802, 806, 819, 822)</t>
  </si>
  <si>
    <t>(сумма строк 807 - 818)</t>
  </si>
  <si>
    <t xml:space="preserve">другие педагогические </t>
  </si>
  <si>
    <t>Фактически занято</t>
  </si>
  <si>
    <t>на конец отчетного</t>
  </si>
  <si>
    <t xml:space="preserve"> года, ед.</t>
  </si>
  <si>
    <t xml:space="preserve">Численность  </t>
  </si>
  <si>
    <t>работников</t>
  </si>
  <si>
    <t>Принято работников в отчетном году,</t>
  </si>
  <si>
    <t>профессиональным</t>
  </si>
  <si>
    <t>по программам</t>
  </si>
  <si>
    <t>с высшим образова-
нием</t>
  </si>
  <si>
    <t>Выбыло работников в</t>
  </si>
  <si>
    <t>отчетном году, чел.</t>
  </si>
  <si>
    <t xml:space="preserve">из них 
по собственному желанию
</t>
  </si>
  <si>
    <t xml:space="preserve">Численность </t>
  </si>
  <si>
    <t xml:space="preserve">(без внешних </t>
  </si>
  <si>
    <t xml:space="preserve">совместителей </t>
  </si>
  <si>
    <t xml:space="preserve">и работающих </t>
  </si>
  <si>
    <t>Число вакантных должностей на конец отчетного года, ед.</t>
  </si>
  <si>
    <t>Раздел 9. Распределение персонала по уровню образования, квалификационным категориям и полу, человек</t>
  </si>
  <si>
    <t>№ стро-
ки</t>
  </si>
  <si>
    <t xml:space="preserve"> в том числе: воспитатели</t>
  </si>
  <si>
    <t xml:space="preserve">Численность работников - всего (сумма строк 902, 906, </t>
  </si>
  <si>
    <t>919, 922)</t>
  </si>
  <si>
    <t>в том числе: руководящие работники - всего</t>
  </si>
  <si>
    <t>из них: руководитель</t>
  </si>
  <si>
    <t>(сумма строк 907 - 918)</t>
  </si>
  <si>
    <t>из них: младший воспитатель</t>
  </si>
  <si>
    <t>Из общей численности учителей-дефектологов</t>
  </si>
  <si>
    <t xml:space="preserve">(из строки 912): учителя, имеющие специальное </t>
  </si>
  <si>
    <t>дефектологическое образование</t>
  </si>
  <si>
    <t xml:space="preserve">Численность педагогических работников (из строки </t>
  </si>
  <si>
    <t>906), прошедших в течение последних трех лет</t>
  </si>
  <si>
    <t>переподготовку</t>
  </si>
  <si>
    <t>повышение квалификации и/или профессиональную</t>
  </si>
  <si>
    <t xml:space="preserve">Медицинский персонал организации (в строку 901 </t>
  </si>
  <si>
    <t>не включается)</t>
  </si>
  <si>
    <t>педагогическое</t>
  </si>
  <si>
    <t>из них
(из гр. 4)</t>
  </si>
  <si>
    <t>среднее профессиональное образование по программам подготовки специалистов среднего звена</t>
  </si>
  <si>
    <t>из них
(из гр. 6)</t>
  </si>
  <si>
    <t>из них (из гр. 3) имеют образование</t>
  </si>
  <si>
    <t>10</t>
  </si>
  <si>
    <t>из них
(из гр. 3)
женщины</t>
  </si>
  <si>
    <t>9</t>
  </si>
  <si>
    <t>высшую</t>
  </si>
  <si>
    <t>первую</t>
  </si>
  <si>
    <t>квалификационные категории</t>
  </si>
  <si>
    <r>
      <t>из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них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(из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гр.</t>
    </r>
    <r>
      <rPr>
        <sz val="6"/>
        <rFont val="Times New Roman"/>
        <family val="1"/>
        <charset val="204"/>
      </rPr>
      <t xml:space="preserve"> </t>
    </r>
    <r>
      <rPr>
        <sz val="9.5"/>
        <rFont val="Times New Roman"/>
        <family val="1"/>
        <charset val="204"/>
      </rPr>
      <t>3)</t>
    </r>
    <r>
      <rPr>
        <sz val="6"/>
        <rFont val="Times New Roman"/>
        <family val="1"/>
        <charset val="204"/>
      </rPr>
      <t xml:space="preserve"> </t>
    </r>
    <r>
      <rPr>
        <sz val="9.6"/>
        <rFont val="Times New Roman"/>
        <family val="1"/>
        <charset val="204"/>
      </rPr>
      <t>имеют</t>
    </r>
  </si>
  <si>
    <t>Всего
(сумма 
граф 
4 - 13)</t>
  </si>
  <si>
    <t>65 лет
и более</t>
  </si>
  <si>
    <t xml:space="preserve"> педагогические работники - всего</t>
  </si>
  <si>
    <t xml:space="preserve"> (сумма строк 1007 - 1018)</t>
  </si>
  <si>
    <t>юридические лица (кроме субъектов малого предпринимательства), осуществляющие</t>
  </si>
  <si>
    <t>(сумма строк 503, 504, 506 - 508, 510 - 512)</t>
  </si>
  <si>
    <t>(раздел заполняет только организация дошкольного образования, являющаяся самостоятельным юридическим лицом (с учетом обособленных 
подразделений (филиалов) с видом экономической деятельности 
по ОКВЭД2 ОК 029-2014 (КДЕС Ред. 2) «Образование дошкольное» (код 85.11)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</si>
  <si>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
подразделений (в том числе филиалов) с видом экономической деятельности по ОКВЭД2 ОК 029-2014 (КДЕС Ред. 2) 
«Образование дошкольное» (код 85.11)</t>
  </si>
  <si>
    <t>(раздел заполняет только организация дошкольного образования детей, являющаяся самостоятельным юридическим лицом (с учетом обособленных подразделений (в том числе филиалов) с видом экономической деятельности по ОКВЭД2 ОК 029-2014 
(КДЕС Ред. 2) «Образование дошкольное» (код 85.11)</t>
  </si>
  <si>
    <t>на приобретение цифрового контента (книги, музыкальные произведения, изображения, видео в электронном виде и тому подобное)</t>
  </si>
  <si>
    <r>
      <t>1</t>
    </r>
    <r>
      <rPr>
        <sz val="8"/>
        <rFont val="Times New Roman"/>
        <family val="1"/>
        <charset val="204"/>
      </rPr>
      <t xml:space="preserve"> Строка 1401 гр. 3 должна соответствовать сумме строк 1301 и 1302 по графе 3.</t>
    </r>
  </si>
  <si>
    <t>УТВЕРЖДЕНА
приказом Росстата
от 31.07.2023 № 363</t>
  </si>
  <si>
    <t>Приложение № 7</t>
  </si>
  <si>
    <t>512 Кбит/сек - 999 Кбит/сек</t>
  </si>
  <si>
    <t>Зимний сад/экологическая комната</t>
  </si>
  <si>
    <t>Для раздела 1</t>
  </si>
  <si>
    <t>строка 101</t>
  </si>
  <si>
    <t>строка 102</t>
  </si>
  <si>
    <t>строка 103</t>
  </si>
  <si>
    <t>строка 104</t>
  </si>
  <si>
    <t>строка 105</t>
  </si>
  <si>
    <t>тип - 5</t>
  </si>
  <si>
    <t>код 1 - гор.мест.</t>
  </si>
  <si>
    <t>код - 1</t>
  </si>
  <si>
    <t>1 - да</t>
  </si>
  <si>
    <t>тип - 2</t>
  </si>
  <si>
    <t>код 2 - сел.мест.</t>
  </si>
  <si>
    <t>код - 2</t>
  </si>
  <si>
    <t>2 - нет</t>
  </si>
  <si>
    <t>тип - 3</t>
  </si>
  <si>
    <t>код - 3</t>
  </si>
  <si>
    <t>тип - 15</t>
  </si>
  <si>
    <t>код - 4</t>
  </si>
  <si>
    <t>тип - 6</t>
  </si>
  <si>
    <t>код - 5</t>
  </si>
  <si>
    <t>тип - 13</t>
  </si>
  <si>
    <t>тип - 16</t>
  </si>
  <si>
    <t>тип - 7</t>
  </si>
  <si>
    <t>тип - 8</t>
  </si>
  <si>
    <t>тип - 9</t>
  </si>
  <si>
    <t>тип - 14</t>
  </si>
  <si>
    <t>Для раздела 15, 16, 18, 19</t>
  </si>
  <si>
    <t>графы</t>
  </si>
  <si>
    <t>код 2</t>
  </si>
  <si>
    <t>код 3</t>
  </si>
  <si>
    <t>код 14</t>
  </si>
  <si>
    <t>Раздел 2</t>
  </si>
  <si>
    <r>
      <t>Стр. 201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202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203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204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3</t>
    </r>
  </si>
  <si>
    <r>
      <t>Стр. 201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202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203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204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701</t>
    </r>
    <r>
      <rPr>
        <sz val="12"/>
        <rFont val="Times New Roman"/>
        <family val="1"/>
        <charset val="204"/>
      </rPr>
      <t xml:space="preserve"> гр. 3</t>
    </r>
  </si>
  <si>
    <r>
      <t>Стр. 201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202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203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204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205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301</t>
    </r>
    <r>
      <rPr>
        <sz val="12"/>
        <rFont val="Times New Roman"/>
        <family val="1"/>
        <charset val="204"/>
      </rPr>
      <t xml:space="preserve"> гр. 3</t>
    </r>
  </si>
  <si>
    <t>Раздел 3</t>
  </si>
  <si>
    <r>
      <t>Стр. 301</t>
    </r>
    <r>
      <rPr>
        <sz val="12"/>
        <rFont val="Times New Roman"/>
        <family val="1"/>
        <charset val="204"/>
      </rPr>
      <t xml:space="preserve"> гр. 3 &lt;= сумме данных по </t>
    </r>
    <r>
      <rPr>
        <sz val="12"/>
        <color rgb="FF0000FF"/>
        <rFont val="Times New Roman"/>
        <family val="1"/>
        <charset val="204"/>
      </rPr>
      <t>стр. 302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354</t>
    </r>
    <r>
      <rPr>
        <sz val="12"/>
        <rFont val="Times New Roman"/>
        <family val="1"/>
        <charset val="204"/>
      </rPr>
      <t xml:space="preserve"> гр. 3</t>
    </r>
  </si>
  <si>
    <r>
      <t>Стр. 301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3</t>
    </r>
  </si>
  <si>
    <r>
      <t>Стр. 301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701</t>
    </r>
    <r>
      <rPr>
        <sz val="12"/>
        <rFont val="Times New Roman"/>
        <family val="1"/>
        <charset val="204"/>
      </rPr>
      <t xml:space="preserve"> гр. 3</t>
    </r>
  </si>
  <si>
    <t>Раздел 4</t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</si>
  <si>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</si>
  <si>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</si>
  <si>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</si>
  <si>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</si>
  <si>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405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</si>
  <si>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406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</si>
  <si>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407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</si>
  <si>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408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</si>
  <si>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409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</si>
  <si>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410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</si>
  <si>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</si>
  <si>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</si>
  <si>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</si>
  <si>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</si>
  <si>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415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</si>
  <si>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416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</si>
  <si>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417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</si>
  <si>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418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</si>
  <si>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419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</si>
  <si>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420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</si>
  <si>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421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</si>
  <si>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422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</si>
  <si>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423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</si>
  <si>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</si>
  <si>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</si>
  <si>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</si>
  <si>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404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</si>
  <si>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405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</si>
  <si>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406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</si>
  <si>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407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</si>
  <si>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408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</si>
  <si>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409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</si>
  <si>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410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</si>
  <si>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</si>
  <si>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</si>
  <si>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</si>
  <si>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414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</si>
  <si>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415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</si>
  <si>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416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</si>
  <si>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417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</si>
  <si>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418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</si>
  <si>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419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</si>
  <si>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420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</si>
  <si>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421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</si>
  <si>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422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</si>
  <si>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423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</si>
  <si>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</si>
  <si>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</si>
  <si>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</si>
  <si>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404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</si>
  <si>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405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</si>
  <si>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406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</si>
  <si>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407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</si>
  <si>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408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</si>
  <si>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409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</si>
  <si>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410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</si>
  <si>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</si>
  <si>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</si>
  <si>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</si>
  <si>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414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</si>
  <si>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415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</si>
  <si>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416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</si>
  <si>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417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</si>
  <si>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418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</si>
  <si>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419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</si>
  <si>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420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</si>
  <si>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421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</si>
  <si>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422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</si>
  <si>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423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</si>
  <si>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</si>
  <si>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</si>
  <si>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</si>
  <si>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404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</si>
  <si>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405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</si>
  <si>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406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</si>
  <si>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407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</si>
  <si>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408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</si>
  <si>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409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</si>
  <si>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410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</si>
  <si>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</si>
  <si>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</si>
  <si>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</si>
  <si>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414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</si>
  <si>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415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</si>
  <si>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416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</si>
  <si>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417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</si>
  <si>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418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</si>
  <si>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419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</si>
  <si>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420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</si>
  <si>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421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</si>
  <si>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422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</si>
  <si>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423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</si>
  <si>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</si>
  <si>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</si>
  <si>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</si>
  <si>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404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</si>
  <si>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405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</si>
  <si>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406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</si>
  <si>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407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</si>
  <si>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408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</si>
  <si>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409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</si>
  <si>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410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</si>
  <si>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</si>
  <si>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</si>
  <si>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</si>
  <si>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414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</si>
  <si>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415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</si>
  <si>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416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</si>
  <si>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417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</si>
  <si>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418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</si>
  <si>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419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</si>
  <si>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420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</si>
  <si>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421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</si>
  <si>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422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</si>
  <si>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423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</si>
  <si>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</si>
  <si>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</si>
  <si>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</si>
  <si>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404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404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</si>
  <si>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405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</si>
  <si>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406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406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</si>
  <si>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407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407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</si>
  <si>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408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408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</si>
  <si>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409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</si>
  <si>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410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410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</si>
  <si>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</si>
  <si>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</si>
  <si>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</si>
  <si>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414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414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</si>
  <si>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415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</si>
  <si>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416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</si>
  <si>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417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</si>
  <si>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418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418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</si>
  <si>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419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419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</si>
  <si>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420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420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</si>
  <si>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421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421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</si>
  <si>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422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</si>
  <si>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423</t>
    </r>
  </si>
  <si>
    <t>Раздел 5</t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</si>
  <si>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</si>
  <si>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</si>
  <si>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</si>
  <si>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</si>
  <si>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505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</si>
  <si>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506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</si>
  <si>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507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</si>
  <si>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508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</si>
  <si>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509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</si>
  <si>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510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</si>
  <si>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</si>
  <si>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</si>
  <si>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</si>
  <si>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</si>
  <si>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515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</si>
  <si>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516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</si>
  <si>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517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</si>
  <si>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518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</si>
  <si>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519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</si>
  <si>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520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</si>
  <si>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521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</si>
  <si>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522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</si>
  <si>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523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</si>
  <si>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</si>
  <si>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</si>
  <si>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</si>
  <si>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504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</si>
  <si>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505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</si>
  <si>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506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</si>
  <si>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507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</si>
  <si>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508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</si>
  <si>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509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</si>
  <si>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510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</si>
  <si>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</si>
  <si>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</si>
  <si>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513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</si>
  <si>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514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</si>
  <si>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515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</si>
  <si>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516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</si>
  <si>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517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</si>
  <si>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518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</si>
  <si>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519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</si>
  <si>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520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</si>
  <si>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521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</si>
  <si>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522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</si>
  <si>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523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</si>
  <si>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</si>
  <si>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</si>
  <si>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</si>
  <si>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504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</si>
  <si>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505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</si>
  <si>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506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</si>
  <si>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507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</si>
  <si>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508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</si>
  <si>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509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</si>
  <si>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510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</si>
  <si>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</si>
  <si>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</si>
  <si>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513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</si>
  <si>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514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</si>
  <si>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515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</si>
  <si>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516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</si>
  <si>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517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</si>
  <si>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518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</si>
  <si>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519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</si>
  <si>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520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</si>
  <si>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521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</si>
  <si>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522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</si>
  <si>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523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</si>
  <si>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</si>
  <si>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</si>
  <si>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</si>
  <si>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504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</si>
  <si>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505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</si>
  <si>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506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</si>
  <si>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507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</si>
  <si>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508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</si>
  <si>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509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</si>
  <si>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510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</si>
  <si>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</si>
  <si>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</si>
  <si>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513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</si>
  <si>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514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</si>
  <si>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515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</si>
  <si>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516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</si>
  <si>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517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</si>
  <si>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518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</si>
  <si>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519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</si>
  <si>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520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</si>
  <si>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521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</si>
  <si>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522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</si>
  <si>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523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</si>
  <si>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</si>
  <si>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</si>
  <si>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</si>
  <si>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504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</si>
  <si>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505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</si>
  <si>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506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</si>
  <si>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507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</si>
  <si>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508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</si>
  <si>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509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</si>
  <si>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510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</si>
  <si>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</si>
  <si>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</si>
  <si>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513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</si>
  <si>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514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</si>
  <si>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515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</si>
  <si>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516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</si>
  <si>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517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</si>
  <si>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518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</si>
  <si>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519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</si>
  <si>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520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</si>
  <si>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521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</si>
  <si>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522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</si>
  <si>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523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</si>
  <si>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</si>
  <si>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</si>
  <si>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</si>
  <si>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504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504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</si>
  <si>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505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</si>
  <si>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506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506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</si>
  <si>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507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507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</si>
  <si>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508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508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</si>
  <si>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509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</si>
  <si>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510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510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</si>
  <si>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</si>
  <si>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</si>
  <si>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</si>
  <si>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514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514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</si>
  <si>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515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</si>
  <si>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516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</si>
  <si>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517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</si>
  <si>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518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518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</si>
  <si>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519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519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</si>
  <si>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520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520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</si>
  <si>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521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521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</si>
  <si>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522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</si>
  <si>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= Сумме Гр. 4 - 8 </t>
    </r>
    <r>
      <rPr>
        <sz val="12"/>
        <color rgb="FF0000FF"/>
        <rFont val="Times New Roman"/>
        <family val="1"/>
        <charset val="204"/>
      </rPr>
      <t>стр. 523</t>
    </r>
  </si>
  <si>
    <t>Раздел 6</t>
  </si>
  <si>
    <t>Раздел 7</t>
  </si>
  <si>
    <r>
      <t xml:space="preserve">Гр. 3 </t>
    </r>
    <r>
      <rPr>
        <sz val="12"/>
        <color rgb="FF0000FF"/>
        <rFont val="Times New Roman"/>
        <family val="1"/>
        <charset val="204"/>
      </rPr>
      <t>Стр. 701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</si>
  <si>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702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</si>
  <si>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703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</si>
  <si>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704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</si>
  <si>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705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</si>
  <si>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706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</si>
  <si>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707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</si>
  <si>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708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</si>
  <si>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709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</si>
  <si>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710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</si>
  <si>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711</t>
    </r>
  </si>
  <si>
    <r>
      <t xml:space="preserve">Гр. 3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= Сумме Гр. 4 - 11 </t>
    </r>
    <r>
      <rPr>
        <sz val="12"/>
        <color rgb="FF0000FF"/>
        <rFont val="Times New Roman"/>
        <family val="1"/>
        <charset val="204"/>
      </rPr>
      <t>строке 712</t>
    </r>
  </si>
  <si>
    <r>
      <t>Стр. 703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9</t>
    </r>
  </si>
  <si>
    <r>
      <t>Стр. 707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12</t>
    </r>
  </si>
  <si>
    <r>
      <t>Стр. 709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13</t>
    </r>
  </si>
  <si>
    <r>
      <t>Стр. 711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10</t>
    </r>
  </si>
  <si>
    <r>
      <t>Стр. 705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601</t>
    </r>
    <r>
      <rPr>
        <sz val="12"/>
        <rFont val="Times New Roman"/>
        <family val="1"/>
        <charset val="204"/>
      </rPr>
      <t xml:space="preserve"> гр. 11</t>
    </r>
  </si>
  <si>
    <t>Раздел 8</t>
  </si>
  <si>
    <r>
      <t>Гр. 13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Гр. 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</si>
  <si>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3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</si>
  <si>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4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</si>
  <si>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5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</si>
  <si>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6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</si>
  <si>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7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</si>
  <si>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8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</si>
  <si>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9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</si>
  <si>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10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</si>
  <si>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11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</si>
  <si>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12</t>
    </r>
  </si>
  <si>
    <r>
      <t>Стр. 801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 xml:space="preserve"> по графе 13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</si>
  <si>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3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</si>
  <si>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4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</si>
  <si>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5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</si>
  <si>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6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</si>
  <si>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7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</si>
  <si>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8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</si>
  <si>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9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</si>
  <si>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10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</si>
  <si>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11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</si>
  <si>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12</t>
    </r>
  </si>
  <si>
    <r>
      <t>Стр. 802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805</t>
    </r>
    <r>
      <rPr>
        <sz val="12"/>
        <rFont val="Times New Roman"/>
        <family val="1"/>
        <charset val="204"/>
      </rPr>
      <t xml:space="preserve"> по графе 13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</si>
  <si>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3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</si>
  <si>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4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</si>
  <si>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5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</si>
  <si>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6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</si>
  <si>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7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</si>
  <si>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8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</si>
  <si>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9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</si>
  <si>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10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</si>
  <si>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11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</si>
  <si>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12</t>
    </r>
  </si>
  <si>
    <r>
      <t>Стр. 806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818</t>
    </r>
    <r>
      <rPr>
        <sz val="12"/>
        <rFont val="Times New Roman"/>
        <family val="1"/>
        <charset val="204"/>
      </rPr>
      <t xml:space="preserve"> по графе 13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</si>
  <si>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3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</si>
  <si>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4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</si>
  <si>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5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</si>
  <si>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6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</si>
  <si>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7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</si>
  <si>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8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</si>
  <si>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9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</si>
  <si>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10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</si>
  <si>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11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</si>
  <si>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12</t>
    </r>
  </si>
  <si>
    <r>
      <t>Стр. 819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821</t>
    </r>
    <r>
      <rPr>
        <sz val="12"/>
        <rFont val="Times New Roman"/>
        <family val="1"/>
        <charset val="204"/>
      </rPr>
      <t xml:space="preserve"> по графе 13</t>
    </r>
  </si>
  <si>
    <r>
      <t>Стр. 801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</si>
  <si>
    <r>
      <t>Стр. 802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</si>
  <si>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</si>
  <si>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</si>
  <si>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</si>
  <si>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</si>
  <si>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</si>
  <si>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</si>
  <si>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809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</si>
  <si>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</si>
  <si>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</si>
  <si>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</si>
  <si>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</si>
  <si>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</si>
  <si>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</si>
  <si>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</si>
  <si>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</si>
  <si>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</si>
  <si>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819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</si>
  <si>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820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</si>
  <si>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821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</si>
  <si>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r>
      <t>Стр. 822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(предупредительный)</t>
    </r>
  </si>
  <si>
    <t>Раздел 9</t>
  </si>
  <si>
    <r>
      <t>Стр. 912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923</t>
    </r>
    <r>
      <rPr>
        <sz val="12"/>
        <rFont val="Times New Roman"/>
        <family val="1"/>
        <charset val="204"/>
      </rPr>
      <t xml:space="preserve"> по графе 3</t>
    </r>
  </si>
  <si>
    <r>
      <t>Стр. 924</t>
    </r>
    <r>
      <rPr>
        <sz val="12"/>
        <rFont val="Times New Roman"/>
        <family val="1"/>
        <charset val="204"/>
      </rPr>
      <t xml:space="preserve"> &lt;=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по графе 3</t>
    </r>
  </si>
  <si>
    <t>Раздел 10</t>
  </si>
  <si>
    <t>Раздел 11</t>
  </si>
  <si>
    <t>Раздел 12</t>
  </si>
  <si>
    <t>Раздел 13</t>
  </si>
  <si>
    <r>
      <t>Гр. 3</t>
    </r>
    <r>
      <rPr>
        <sz val="12"/>
        <rFont val="Times New Roman"/>
        <family val="1"/>
        <charset val="204"/>
      </rPr>
      <t xml:space="preserve"> = Сумме гр. 16 - 24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</si>
  <si>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= Сумме гр. 16 - 24 по </t>
    </r>
    <r>
      <rPr>
        <sz val="12"/>
        <color rgb="FF0000FF"/>
        <rFont val="Times New Roman"/>
        <family val="1"/>
        <charset val="204"/>
      </rPr>
      <t>строке 1302</t>
    </r>
  </si>
  <si>
    <t>Раздел 14</t>
  </si>
  <si>
    <r>
      <t>Стр. 1401</t>
    </r>
    <r>
      <rPr>
        <sz val="12"/>
        <rFont val="Times New Roman"/>
        <family val="1"/>
        <charset val="204"/>
      </rPr>
      <t xml:space="preserve"> гр 3 = Сумме гр. 4 - 11 </t>
    </r>
    <r>
      <rPr>
        <sz val="12"/>
        <color rgb="FF0000FF"/>
        <rFont val="Times New Roman"/>
        <family val="1"/>
        <charset val="204"/>
      </rPr>
      <t>Стр. 1401</t>
    </r>
  </si>
  <si>
    <r>
      <t>Стр. 1401</t>
    </r>
    <r>
      <rPr>
        <sz val="12"/>
        <rFont val="Times New Roman"/>
        <family val="1"/>
        <charset val="204"/>
      </rPr>
      <t xml:space="preserve"> гр 3 = Разделу 13 Сумме </t>
    </r>
    <r>
      <rPr>
        <sz val="12"/>
        <color rgb="FF0000FF"/>
        <rFont val="Times New Roman"/>
        <family val="1"/>
        <charset val="204"/>
      </rPr>
      <t>стр. 1301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1302</t>
    </r>
    <r>
      <rPr>
        <sz val="12"/>
        <rFont val="Times New Roman"/>
        <family val="1"/>
        <charset val="204"/>
      </rPr>
      <t xml:space="preserve"> гр. 3</t>
    </r>
  </si>
  <si>
    <t>Раздел 16</t>
  </si>
  <si>
    <t>Раздел 18</t>
  </si>
  <si>
    <t>Раздел 19</t>
  </si>
  <si>
    <r>
      <t>Стр. 1911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1910</t>
    </r>
    <r>
      <rPr>
        <sz val="12"/>
        <rFont val="Times New Roman"/>
        <family val="1"/>
        <charset val="204"/>
      </rPr>
      <t xml:space="preserve"> гр. 3 + </t>
    </r>
    <r>
      <rPr>
        <sz val="12"/>
        <color rgb="FF0000FF"/>
        <rFont val="Times New Roman"/>
        <family val="1"/>
        <charset val="204"/>
      </rPr>
      <t>стр. 1901</t>
    </r>
    <r>
      <rPr>
        <sz val="12"/>
        <rFont val="Times New Roman"/>
        <family val="1"/>
        <charset val="204"/>
      </rPr>
      <t xml:space="preserve"> гр. 3 - </t>
    </r>
    <r>
      <rPr>
        <sz val="12"/>
        <color rgb="FF0000FF"/>
        <rFont val="Times New Roman"/>
        <family val="1"/>
        <charset val="204"/>
      </rPr>
      <t>стр. 2001</t>
    </r>
    <r>
      <rPr>
        <sz val="12"/>
        <rFont val="Times New Roman"/>
        <family val="1"/>
        <charset val="204"/>
      </rPr>
      <t xml:space="preserve"> г. 3 - </t>
    </r>
    <r>
      <rPr>
        <sz val="12"/>
        <color rgb="FF0000FF"/>
        <rFont val="Times New Roman"/>
        <family val="1"/>
        <charset val="204"/>
      </rPr>
      <t>стр. 2006</t>
    </r>
    <r>
      <rPr>
        <sz val="12"/>
        <rFont val="Times New Roman"/>
        <family val="1"/>
        <charset val="204"/>
      </rPr>
      <t xml:space="preserve"> гр. 3 (предупредительный)</t>
    </r>
  </si>
  <si>
    <t>Раздел 20</t>
  </si>
  <si>
    <r>
      <t>Стр. 2001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2005</t>
    </r>
    <r>
      <rPr>
        <sz val="12"/>
        <rFont val="Times New Roman"/>
        <family val="1"/>
        <charset val="204"/>
      </rPr>
      <t xml:space="preserve"> по графе 3</t>
    </r>
  </si>
  <si>
    <r>
      <t>Стр. 2001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2002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2005</t>
    </r>
    <r>
      <rPr>
        <sz val="12"/>
        <rFont val="Times New Roman"/>
        <family val="1"/>
        <charset val="204"/>
      </rPr>
      <t xml:space="preserve"> по графе 4</t>
    </r>
  </si>
  <si>
    <t>Раздел 21</t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</si>
  <si>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4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</si>
  <si>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5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</si>
  <si>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6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</si>
  <si>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7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</si>
  <si>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8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</si>
  <si>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9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</si>
  <si>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10</t>
    </r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</si>
  <si>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11</t>
    </r>
  </si>
  <si>
    <t>Раздел 22</t>
  </si>
  <si>
    <r>
      <t>Стр. 2203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2204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2211</t>
    </r>
    <r>
      <rPr>
        <sz val="12"/>
        <rFont val="Times New Roman"/>
        <family val="1"/>
        <charset val="204"/>
      </rPr>
      <t xml:space="preserve"> по графе 3</t>
    </r>
  </si>
  <si>
    <r>
      <t>Стр. 2204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2205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2206</t>
    </r>
    <r>
      <rPr>
        <sz val="12"/>
        <rFont val="Times New Roman"/>
        <family val="1"/>
        <charset val="204"/>
      </rPr>
      <t xml:space="preserve"> по графе 3</t>
    </r>
  </si>
  <si>
    <t>Раздел 23</t>
  </si>
  <si>
    <r>
      <t>Стр. 2301</t>
    </r>
    <r>
      <rPr>
        <sz val="12"/>
        <rFont val="Times New Roman"/>
        <family val="1"/>
        <charset val="204"/>
      </rPr>
      <t xml:space="preserve"> = </t>
    </r>
    <r>
      <rPr>
        <sz val="12"/>
        <color rgb="FF0000FF"/>
        <rFont val="Times New Roman"/>
        <family val="1"/>
        <charset val="204"/>
      </rPr>
      <t>Стр. 2203</t>
    </r>
  </si>
  <si>
    <t>Количество ошибок в разделе 23</t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</si>
  <si>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3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</si>
  <si>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4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</si>
  <si>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5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</si>
  <si>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6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</si>
  <si>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7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</si>
  <si>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8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</si>
  <si>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9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</si>
  <si>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10</t>
    </r>
  </si>
  <si>
    <r>
      <t>Стр. 2102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2105</t>
    </r>
    <r>
      <rPr>
        <sz val="12"/>
        <rFont val="Times New Roman"/>
        <family val="1"/>
        <charset val="204"/>
      </rPr>
      <t xml:space="preserve"> по графе 11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</si>
  <si>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3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</si>
  <si>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4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</si>
  <si>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5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</si>
  <si>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6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</si>
  <si>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7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</si>
  <si>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8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</si>
  <si>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9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</si>
  <si>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10</t>
    </r>
  </si>
  <si>
    <r>
      <t>Стр. 2106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2107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2108</t>
    </r>
    <r>
      <rPr>
        <sz val="12"/>
        <rFont val="Times New Roman"/>
        <family val="1"/>
        <charset val="204"/>
      </rPr>
      <t xml:space="preserve"> по графе 11</t>
    </r>
  </si>
  <si>
    <t>Количество ошибок в разделе 22</t>
  </si>
  <si>
    <r>
      <t>Стр. 2101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2109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2110</t>
    </r>
    <r>
      <rPr>
        <sz val="12"/>
        <rFont val="Times New Roman"/>
        <family val="1"/>
        <charset val="204"/>
      </rPr>
      <t xml:space="preserve"> по графе </t>
    </r>
    <r>
      <rPr>
        <sz val="12"/>
        <color rgb="FF0000FF"/>
        <rFont val="Times New Roman"/>
        <family val="1"/>
        <charset val="204"/>
      </rPr>
      <t>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</si>
  <si>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2102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</si>
  <si>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2103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</si>
  <si>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2104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</si>
  <si>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2105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</si>
  <si>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2106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</si>
  <si>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2107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</si>
  <si>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2108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</si>
  <si>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2109</t>
    </r>
    <r>
      <rPr>
        <sz val="10"/>
        <rFont val="Arial Cyr"/>
        <charset val="204"/>
      </rPr>
      <t/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</si>
  <si>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2110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</si>
  <si>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2101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</si>
  <si>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2102</t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</si>
  <si>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2103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</si>
  <si>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2104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</si>
  <si>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2105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</si>
  <si>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2106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</si>
  <si>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2107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</si>
  <si>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2108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</si>
  <si>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2109</t>
    </r>
    <r>
      <rPr>
        <sz val="10"/>
        <rFont val="Arial Cyr"/>
        <charset val="204"/>
      </rPr>
      <t/>
    </r>
  </si>
  <si>
    <r>
      <t>Гр. 7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строкам 2110</t>
    </r>
    <r>
      <rPr>
        <sz val="10"/>
        <rFont val="Arial Cyr"/>
        <charset val="204"/>
      </rPr>
      <t/>
    </r>
  </si>
  <si>
    <r>
      <t>Стр. 2301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2302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2304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</si>
  <si>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2305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</si>
  <si>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2306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</si>
  <si>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2304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2305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2306</t>
    </r>
    <r>
      <rPr>
        <sz val="12"/>
        <rFont val="Times New Roman"/>
        <family val="1"/>
        <charset val="204"/>
      </rPr>
      <t xml:space="preserve"> </t>
    </r>
    <r>
      <rPr>
        <sz val="12"/>
        <color rgb="FF0000FF"/>
        <rFont val="Times New Roman"/>
        <family val="1"/>
        <charset val="204"/>
      </rPr>
      <t>по графе 3</t>
    </r>
  </si>
  <si>
    <r>
      <t>Стр. 2201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2203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</si>
  <si>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</si>
  <si>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</si>
  <si>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</si>
  <si>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</si>
  <si>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</si>
  <si>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</si>
  <si>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</si>
  <si>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</si>
  <si>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</si>
  <si>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</si>
  <si>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2203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2211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</si>
  <si>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Гр. 5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2101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</si>
  <si>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</si>
  <si>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</si>
  <si>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</si>
  <si>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</si>
  <si>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</si>
  <si>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2006</t>
    </r>
    <r>
      <rPr>
        <sz val="11"/>
        <color theme="1"/>
        <rFont val="Calibri"/>
        <family val="2"/>
        <charset val="204"/>
        <scheme val="minor"/>
      </rPr>
      <t/>
    </r>
  </si>
  <si>
    <t>Количество ошибок в разделе 21</t>
  </si>
  <si>
    <t>Количество ошибок в разделе 20</t>
  </si>
  <si>
    <t>Количество ошибок в разделе 19</t>
  </si>
  <si>
    <r>
      <t>Стр. 1901=</t>
    </r>
    <r>
      <rPr>
        <sz val="12"/>
        <rFont val="Times New Roman"/>
        <family val="1"/>
        <charset val="204"/>
      </rPr>
      <t xml:space="preserve"> сумме </t>
    </r>
    <r>
      <rPr>
        <sz val="12"/>
        <color rgb="FF0000FF"/>
        <rFont val="Times New Roman"/>
        <family val="1"/>
        <charset val="204"/>
      </rPr>
      <t>стр. 1902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1906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1909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</si>
  <si>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1901=</t>
    </r>
    <r>
      <rPr>
        <sz val="12"/>
        <rFont val="Times New Roman"/>
        <family val="1"/>
        <charset val="204"/>
      </rPr>
      <t xml:space="preserve"> сумме </t>
    </r>
    <r>
      <rPr>
        <sz val="12"/>
        <color rgb="FF0000FF"/>
        <rFont val="Times New Roman"/>
        <family val="1"/>
        <charset val="204"/>
      </rPr>
      <t>стр. 1902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1906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1909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</si>
  <si>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</si>
  <si>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</si>
  <si>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</si>
  <si>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</si>
  <si>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</si>
  <si>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</si>
  <si>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</si>
  <si>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</si>
  <si>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</si>
  <si>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</si>
  <si>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</si>
  <si>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</si>
  <si>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</si>
  <si>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</si>
  <si>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</si>
  <si>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</si>
  <si>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</si>
  <si>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</si>
  <si>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</si>
  <si>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</si>
  <si>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</si>
  <si>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</si>
  <si>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</si>
  <si>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1902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</si>
  <si>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</si>
  <si>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</si>
  <si>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</si>
  <si>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</si>
  <si>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</si>
  <si>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</si>
  <si>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</si>
  <si>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</si>
  <si>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1909</t>
    </r>
    <r>
      <rPr>
        <sz val="11"/>
        <color theme="1"/>
        <rFont val="Calibri"/>
        <family val="2"/>
        <charset val="204"/>
        <scheme val="minor"/>
      </rPr>
      <t/>
    </r>
  </si>
  <si>
    <t>Количество ошибок в разделе 18</t>
  </si>
  <si>
    <r>
      <t>Стр. 1801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1803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</si>
  <si>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1801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1802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1803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</si>
  <si>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1801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1804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</si>
  <si>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1801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1804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</si>
  <si>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1801</t>
    </r>
    <r>
      <rPr>
        <sz val="12"/>
        <rFont val="Times New Roman"/>
        <family val="1"/>
        <charset val="204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</si>
  <si>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1802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</si>
  <si>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1803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</si>
  <si>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1804</t>
    </r>
  </si>
  <si>
    <r>
      <t>Гр. 3</t>
    </r>
    <r>
      <rPr>
        <sz val="12"/>
        <rFont val="Times New Roman"/>
        <family val="1"/>
        <charset val="204"/>
      </rPr>
      <t xml:space="preserve"> = сумме гр. 5 - 8 по </t>
    </r>
    <r>
      <rPr>
        <sz val="12"/>
        <color rgb="FF0000FF"/>
        <rFont val="Times New Roman"/>
        <family val="1"/>
        <charset val="204"/>
      </rPr>
      <t>стр. 1601</t>
    </r>
  </si>
  <si>
    <r>
      <t>Гр. 3</t>
    </r>
    <r>
      <rPr>
        <sz val="12"/>
        <rFont val="Times New Roman"/>
        <family val="1"/>
        <charset val="204"/>
      </rPr>
      <t xml:space="preserve"> = сумме гр. 5 - 8 по </t>
    </r>
    <r>
      <rPr>
        <sz val="12"/>
        <color rgb="FF0000FF"/>
        <rFont val="Times New Roman"/>
        <family val="1"/>
        <charset val="204"/>
      </rPr>
      <t>стр. 1602</t>
    </r>
  </si>
  <si>
    <r>
      <t>Гр. 3</t>
    </r>
    <r>
      <rPr>
        <sz val="12"/>
        <rFont val="Times New Roman"/>
        <family val="1"/>
        <charset val="204"/>
      </rPr>
      <t xml:space="preserve"> = сумме гр. 5 - 8 по </t>
    </r>
    <r>
      <rPr>
        <sz val="12"/>
        <color rgb="FF0000FF"/>
        <rFont val="Times New Roman"/>
        <family val="1"/>
        <charset val="204"/>
      </rPr>
      <t>стр. 1603</t>
    </r>
  </si>
  <si>
    <r>
      <t>Гр. 3</t>
    </r>
    <r>
      <rPr>
        <sz val="12"/>
        <rFont val="Times New Roman"/>
        <family val="1"/>
        <charset val="204"/>
      </rPr>
      <t xml:space="preserve"> = сумме гр. 5 - 8 по </t>
    </r>
    <r>
      <rPr>
        <sz val="12"/>
        <color rgb="FF0000FF"/>
        <rFont val="Times New Roman"/>
        <family val="1"/>
        <charset val="204"/>
      </rPr>
      <t>стр. 1604</t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</si>
  <si>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</si>
  <si>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1201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</si>
  <si>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</si>
  <si>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1203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1204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1215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</si>
  <si>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</si>
  <si>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1216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1217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1218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</si>
  <si>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</si>
  <si>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</si>
  <si>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</si>
  <si>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</si>
  <si>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</si>
  <si>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</si>
  <si>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</si>
  <si>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</si>
  <si>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</si>
  <si>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</si>
  <si>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</si>
  <si>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</si>
  <si>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</si>
  <si>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</si>
  <si>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</si>
  <si>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</si>
  <si>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</si>
  <si>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</si>
  <si>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</si>
  <si>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</si>
  <si>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1221</t>
    </r>
  </si>
  <si>
    <r>
      <t>Стр. 1101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</si>
  <si>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</si>
  <si>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</si>
  <si>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1004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</si>
  <si>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1005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</si>
  <si>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1006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</si>
  <si>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</si>
  <si>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1008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</si>
  <si>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1009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</si>
  <si>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1010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</si>
  <si>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</si>
  <si>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</si>
  <si>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1013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</si>
  <si>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1014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</si>
  <si>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1015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</si>
  <si>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1016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</si>
  <si>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1017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</si>
  <si>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1018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</si>
  <si>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1119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1019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</si>
  <si>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1120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</si>
  <si>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1121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1021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</si>
  <si>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1122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1022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10</t>
    </r>
  </si>
  <si>
    <r>
      <t>Стр. 1101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</si>
  <si>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</si>
  <si>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</si>
  <si>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904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</si>
  <si>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905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</si>
  <si>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</si>
  <si>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</si>
  <si>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908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</si>
  <si>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909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</si>
  <si>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910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</si>
  <si>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</si>
  <si>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</si>
  <si>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913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</si>
  <si>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914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</si>
  <si>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915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</si>
  <si>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916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</si>
  <si>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917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</si>
  <si>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918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</si>
  <si>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1119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919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</si>
  <si>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1120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</si>
  <si>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1121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921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</si>
  <si>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1122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922</t>
    </r>
    <r>
      <rPr>
        <sz val="12"/>
        <rFont val="Times New Roman"/>
        <family val="1"/>
        <charset val="204"/>
      </rPr>
      <t xml:space="preserve"> Гр. 3 </t>
    </r>
    <r>
      <rPr>
        <sz val="12"/>
        <color rgb="FF0000FF"/>
        <rFont val="Times New Roman"/>
        <family val="1"/>
        <charset val="204"/>
      </rPr>
      <t>раздела 9</t>
    </r>
  </si>
  <si>
    <r>
      <t>Стр. 1101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801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</si>
  <si>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802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</si>
  <si>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803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</si>
  <si>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804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</si>
  <si>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805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</si>
  <si>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806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</si>
  <si>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807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</si>
  <si>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808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</si>
  <si>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809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</si>
  <si>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810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</si>
  <si>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811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</si>
  <si>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812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</si>
  <si>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1113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813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</si>
  <si>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1114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814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</si>
  <si>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1115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815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</si>
  <si>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1116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816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</si>
  <si>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1117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817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</si>
  <si>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1118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818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</si>
  <si>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1119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819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</si>
  <si>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1120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820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</si>
  <si>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1121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821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</si>
  <si>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1122</t>
    </r>
    <r>
      <rPr>
        <sz val="12"/>
        <rFont val="Times New Roman"/>
        <family val="1"/>
        <charset val="204"/>
      </rPr>
      <t xml:space="preserve"> Гр. 3 = </t>
    </r>
    <r>
      <rPr>
        <sz val="12"/>
        <color rgb="FF0000FF"/>
        <rFont val="Times New Roman"/>
        <family val="1"/>
        <charset val="204"/>
      </rPr>
      <t>Стр. 822</t>
    </r>
    <r>
      <rPr>
        <sz val="12"/>
        <rFont val="Times New Roman"/>
        <family val="1"/>
        <charset val="204"/>
      </rPr>
      <t xml:space="preserve"> Гр. 12 </t>
    </r>
    <r>
      <rPr>
        <sz val="12"/>
        <color rgb="FF0000FF"/>
        <rFont val="Times New Roman"/>
        <family val="1"/>
        <charset val="204"/>
      </rPr>
      <t>раздела 8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</si>
  <si>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</si>
  <si>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</si>
  <si>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</si>
  <si>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</si>
  <si>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</si>
  <si>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</si>
  <si>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</si>
  <si>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</si>
  <si>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</si>
  <si>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</si>
  <si>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</si>
  <si>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14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</si>
  <si>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15</t>
    </r>
    <r>
      <rPr>
        <sz val="11"/>
        <color theme="1"/>
        <rFont val="Calibri"/>
        <family val="2"/>
        <charset val="204"/>
        <scheme val="minor"/>
      </rPr>
      <t/>
    </r>
  </si>
  <si>
    <r>
      <t>Стр. 1101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1122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</si>
  <si>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</si>
  <si>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</si>
  <si>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</si>
  <si>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</si>
  <si>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</si>
  <si>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</si>
  <si>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</si>
  <si>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</si>
  <si>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</si>
  <si>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</si>
  <si>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</si>
  <si>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14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</si>
  <si>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15</t>
    </r>
    <r>
      <rPr>
        <sz val="11"/>
        <color theme="1"/>
        <rFont val="Calibri"/>
        <family val="2"/>
        <charset val="204"/>
        <scheme val="minor"/>
      </rPr>
      <t/>
    </r>
  </si>
  <si>
    <r>
      <t>Стр. 1102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</si>
  <si>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</si>
  <si>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</si>
  <si>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</si>
  <si>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</si>
  <si>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</si>
  <si>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</si>
  <si>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</si>
  <si>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</si>
  <si>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</si>
  <si>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</si>
  <si>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</si>
  <si>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14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</si>
  <si>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15</t>
    </r>
    <r>
      <rPr>
        <sz val="11"/>
        <color theme="1"/>
        <rFont val="Calibri"/>
        <family val="2"/>
        <charset val="204"/>
        <scheme val="minor"/>
      </rPr>
      <t/>
    </r>
  </si>
  <si>
    <r>
      <t>Стр. 1106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</si>
  <si>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1101</t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</si>
  <si>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1102</t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</si>
  <si>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</si>
  <si>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</si>
  <si>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</si>
  <si>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</si>
  <si>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</si>
  <si>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</si>
  <si>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</si>
  <si>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</si>
  <si>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</si>
  <si>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</si>
  <si>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</si>
  <si>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</si>
  <si>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</si>
  <si>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</si>
  <si>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</si>
  <si>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</si>
  <si>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</si>
  <si>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</si>
  <si>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</si>
  <si>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4 - 9 по </t>
    </r>
    <r>
      <rPr>
        <sz val="12"/>
        <color rgb="FF0000FF"/>
        <rFont val="Times New Roman"/>
        <family val="1"/>
        <charset val="204"/>
      </rPr>
      <t>строке 1122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</si>
  <si>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</si>
  <si>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</si>
  <si>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</si>
  <si>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</si>
  <si>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</si>
  <si>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</si>
  <si>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</si>
  <si>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</si>
  <si>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</si>
  <si>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</si>
  <si>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</si>
  <si>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14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</si>
  <si>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15</t>
    </r>
    <r>
      <rPr>
        <sz val="11"/>
        <color theme="1"/>
        <rFont val="Calibri"/>
        <family val="2"/>
        <charset val="204"/>
        <scheme val="minor"/>
      </rPr>
      <t/>
    </r>
  </si>
  <si>
    <r>
      <t>Стр. 1119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1121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</si>
  <si>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1101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</si>
  <si>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1102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</si>
  <si>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</si>
  <si>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</si>
  <si>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</si>
  <si>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</si>
  <si>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</si>
  <si>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</si>
  <si>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</si>
  <si>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</si>
  <si>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</si>
  <si>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</si>
  <si>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</si>
  <si>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</si>
  <si>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</si>
  <si>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</si>
  <si>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</si>
  <si>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</si>
  <si>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</si>
  <si>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</si>
  <si>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1121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</si>
  <si>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1122</t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</si>
  <si>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1101</t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</si>
  <si>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1102</t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</si>
  <si>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</si>
  <si>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</si>
  <si>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</si>
  <si>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</si>
  <si>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</si>
  <si>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</si>
  <si>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</si>
  <si>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</si>
  <si>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</si>
  <si>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</si>
  <si>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</si>
  <si>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</si>
  <si>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</si>
  <si>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</si>
  <si>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</si>
  <si>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</si>
  <si>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</si>
  <si>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</si>
  <si>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</si>
  <si>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= сумме Гр. 11 - 16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</si>
  <si>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1101</t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</si>
  <si>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1102</t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</si>
  <si>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1103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</si>
  <si>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1104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</si>
  <si>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1105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</si>
  <si>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1106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</si>
  <si>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1107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</si>
  <si>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1108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</si>
  <si>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1109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</si>
  <si>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1110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</si>
  <si>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1111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</si>
  <si>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1112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</si>
  <si>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1113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</si>
  <si>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1114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</si>
  <si>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1115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</si>
  <si>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1116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</si>
  <si>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1117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</si>
  <si>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1118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</si>
  <si>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1119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</si>
  <si>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1120</t>
    </r>
    <r>
      <rPr>
        <sz val="11"/>
        <color theme="1"/>
        <rFont val="Calibri"/>
        <family val="2"/>
        <charset val="204"/>
        <scheme val="minor"/>
      </rPr>
      <t/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</si>
  <si>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1121</t>
    </r>
  </si>
  <si>
    <r>
      <t>гр. 9</t>
    </r>
    <r>
      <rPr>
        <sz val="12"/>
        <rFont val="Times New Roman"/>
        <family val="1"/>
        <charset val="204"/>
      </rPr>
      <t xml:space="preserve"> &gt;= гр. 16 по </t>
    </r>
    <r>
      <rPr>
        <sz val="12"/>
        <color rgb="FF0000FF"/>
        <rFont val="Times New Roman"/>
        <family val="1"/>
        <charset val="204"/>
      </rPr>
      <t>строкам 1122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</si>
  <si>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1101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</si>
  <si>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</si>
  <si>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</si>
  <si>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</si>
  <si>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</si>
  <si>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</si>
  <si>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</si>
  <si>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</si>
  <si>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</si>
  <si>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</si>
  <si>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</si>
  <si>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</si>
  <si>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</si>
  <si>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</si>
  <si>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</si>
  <si>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</si>
  <si>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</si>
  <si>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</si>
  <si>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</si>
  <si>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</si>
  <si>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</si>
  <si>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) &gt;= (гр. 16 + гр. 15)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</si>
  <si>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1101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</si>
  <si>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</si>
  <si>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</si>
  <si>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</si>
  <si>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</si>
  <si>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</si>
  <si>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</si>
  <si>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</si>
  <si>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</si>
  <si>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</si>
  <si>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</si>
  <si>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</si>
  <si>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</si>
  <si>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</si>
  <si>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</si>
  <si>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</si>
  <si>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</si>
  <si>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</si>
  <si>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</si>
  <si>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</si>
  <si>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</si>
  <si>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) &gt;= (гр. 16 + гр. 15 + гр. 14)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</si>
  <si>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1101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</si>
  <si>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</si>
  <si>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</si>
  <si>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</si>
  <si>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</si>
  <si>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</si>
  <si>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</si>
  <si>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</si>
  <si>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</si>
  <si>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</si>
  <si>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</si>
  <si>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</si>
  <si>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</si>
  <si>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</si>
  <si>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</si>
  <si>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</si>
  <si>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</si>
  <si>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</si>
  <si>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</si>
  <si>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</si>
  <si>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</si>
  <si>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) &gt;= (гр. 16 + гр. 15 + гр. 14 + гр. 13)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</si>
  <si>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1101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</si>
  <si>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</si>
  <si>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</si>
  <si>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</si>
  <si>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</si>
  <si>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</si>
  <si>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</si>
  <si>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</si>
  <si>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</si>
  <si>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</si>
  <si>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</si>
  <si>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</si>
  <si>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</si>
  <si>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</si>
  <si>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</si>
  <si>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</si>
  <si>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</si>
  <si>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</si>
  <si>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</si>
  <si>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</si>
  <si>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</si>
  <si>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) &gt;= (гр. 16 + гр. 15 + гр. 14 + гр. 13 + гр. 12)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</si>
  <si>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1101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</si>
  <si>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1102</t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</si>
  <si>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</si>
  <si>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</si>
  <si>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</si>
  <si>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</si>
  <si>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</si>
  <si>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</si>
  <si>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</si>
  <si>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</si>
  <si>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</si>
  <si>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</si>
  <si>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</si>
  <si>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</si>
  <si>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</si>
  <si>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</si>
  <si>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</si>
  <si>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</si>
  <si>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</si>
  <si>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</si>
  <si>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</si>
  <si>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(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) &gt;= (гр. 16 + гр. 15 + гр. 14 + гр. 13 + гр. 12+ гр. 11)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</si>
  <si>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</si>
  <si>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</si>
  <si>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</si>
  <si>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</si>
  <si>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</si>
  <si>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</si>
  <si>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</si>
  <si>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</si>
  <si>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</si>
  <si>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</si>
  <si>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1001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1022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</si>
  <si>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</si>
  <si>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</si>
  <si>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</si>
  <si>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</si>
  <si>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</si>
  <si>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</si>
  <si>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</si>
  <si>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</si>
  <si>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</si>
  <si>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</si>
  <si>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1002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</si>
  <si>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3</t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</si>
  <si>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4</t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</si>
  <si>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</si>
  <si>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</si>
  <si>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</si>
  <si>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</si>
  <si>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</si>
  <si>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</si>
  <si>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</si>
  <si>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</si>
  <si>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1006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1018</t>
    </r>
    <r>
      <rPr>
        <sz val="12"/>
        <rFont val="Times New Roman"/>
        <family val="1"/>
        <charset val="204"/>
      </rPr>
      <t xml:space="preserve"> по всем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</si>
  <si>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1001</t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</si>
  <si>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1002</t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</si>
  <si>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</si>
  <si>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</si>
  <si>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</si>
  <si>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</si>
  <si>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</si>
  <si>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</si>
  <si>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</si>
  <si>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</si>
  <si>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</si>
  <si>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</si>
  <si>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</si>
  <si>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</si>
  <si>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</si>
  <si>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</si>
  <si>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</si>
  <si>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</si>
  <si>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</si>
  <si>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</si>
  <si>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</si>
  <si>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4 - 13 по </t>
    </r>
    <r>
      <rPr>
        <sz val="12"/>
        <color rgb="FF0000FF"/>
        <rFont val="Times New Roman"/>
        <family val="1"/>
        <charset val="204"/>
      </rPr>
      <t>строке 1022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</si>
  <si>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</si>
  <si>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</si>
  <si>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</si>
  <si>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</si>
  <si>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</si>
  <si>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</si>
  <si>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</si>
  <si>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</si>
  <si>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</si>
  <si>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</si>
  <si>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1019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1021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</si>
  <si>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стр.1001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901</t>
    </r>
  </si>
  <si>
    <r>
      <t>Гр. 3</t>
    </r>
    <r>
      <rPr>
        <sz val="12"/>
        <rFont val="Times New Roman"/>
        <family val="1"/>
        <charset val="204"/>
      </rPr>
      <t xml:space="preserve"> стр.1002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902</t>
    </r>
  </si>
  <si>
    <r>
      <t>Гр. 3</t>
    </r>
    <r>
      <rPr>
        <sz val="12"/>
        <rFont val="Times New Roman"/>
        <family val="1"/>
        <charset val="204"/>
      </rPr>
      <t xml:space="preserve"> стр.1003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903</t>
    </r>
  </si>
  <si>
    <r>
      <t>Гр. 3</t>
    </r>
    <r>
      <rPr>
        <sz val="12"/>
        <rFont val="Times New Roman"/>
        <family val="1"/>
        <charset val="204"/>
      </rPr>
      <t xml:space="preserve"> стр.1004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904</t>
    </r>
  </si>
  <si>
    <r>
      <t>Гр. 3</t>
    </r>
    <r>
      <rPr>
        <sz val="12"/>
        <rFont val="Times New Roman"/>
        <family val="1"/>
        <charset val="204"/>
      </rPr>
      <t xml:space="preserve"> стр.1005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905</t>
    </r>
  </si>
  <si>
    <r>
      <t>Гр. 3</t>
    </r>
    <r>
      <rPr>
        <sz val="12"/>
        <rFont val="Times New Roman"/>
        <family val="1"/>
        <charset val="204"/>
      </rPr>
      <t xml:space="preserve"> стр.1006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906</t>
    </r>
  </si>
  <si>
    <r>
      <t>Гр. 3</t>
    </r>
    <r>
      <rPr>
        <sz val="12"/>
        <rFont val="Times New Roman"/>
        <family val="1"/>
        <charset val="204"/>
      </rPr>
      <t xml:space="preserve"> стр.1007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907</t>
    </r>
  </si>
  <si>
    <r>
      <t>Гр. 3</t>
    </r>
    <r>
      <rPr>
        <sz val="12"/>
        <rFont val="Times New Roman"/>
        <family val="1"/>
        <charset val="204"/>
      </rPr>
      <t xml:space="preserve"> стр.1008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908</t>
    </r>
  </si>
  <si>
    <r>
      <t>Гр. 3</t>
    </r>
    <r>
      <rPr>
        <sz val="12"/>
        <rFont val="Times New Roman"/>
        <family val="1"/>
        <charset val="204"/>
      </rPr>
      <t xml:space="preserve"> стр.1009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909</t>
    </r>
  </si>
  <si>
    <r>
      <t>Гр. 3</t>
    </r>
    <r>
      <rPr>
        <sz val="12"/>
        <rFont val="Times New Roman"/>
        <family val="1"/>
        <charset val="204"/>
      </rPr>
      <t xml:space="preserve"> стр.1010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910</t>
    </r>
  </si>
  <si>
    <r>
      <t>Гр. 3</t>
    </r>
    <r>
      <rPr>
        <sz val="12"/>
        <rFont val="Times New Roman"/>
        <family val="1"/>
        <charset val="204"/>
      </rPr>
      <t xml:space="preserve"> стр.1011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911</t>
    </r>
  </si>
  <si>
    <r>
      <t>Гр. 3</t>
    </r>
    <r>
      <rPr>
        <sz val="12"/>
        <rFont val="Times New Roman"/>
        <family val="1"/>
        <charset val="204"/>
      </rPr>
      <t xml:space="preserve"> стр.1012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912</t>
    </r>
  </si>
  <si>
    <r>
      <t>Гр. 3</t>
    </r>
    <r>
      <rPr>
        <sz val="12"/>
        <rFont val="Times New Roman"/>
        <family val="1"/>
        <charset val="204"/>
      </rPr>
      <t xml:space="preserve"> стр.1013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913</t>
    </r>
  </si>
  <si>
    <r>
      <t>Гр. 3</t>
    </r>
    <r>
      <rPr>
        <sz val="12"/>
        <rFont val="Times New Roman"/>
        <family val="1"/>
        <charset val="204"/>
      </rPr>
      <t xml:space="preserve"> стр.1014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914</t>
    </r>
  </si>
  <si>
    <r>
      <t>Гр. 3</t>
    </r>
    <r>
      <rPr>
        <sz val="12"/>
        <rFont val="Times New Roman"/>
        <family val="1"/>
        <charset val="204"/>
      </rPr>
      <t xml:space="preserve"> стр.1015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915</t>
    </r>
  </si>
  <si>
    <r>
      <t>Гр. 3</t>
    </r>
    <r>
      <rPr>
        <sz val="12"/>
        <rFont val="Times New Roman"/>
        <family val="1"/>
        <charset val="204"/>
      </rPr>
      <t xml:space="preserve"> стр.1016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916</t>
    </r>
  </si>
  <si>
    <r>
      <t>Гр. 3</t>
    </r>
    <r>
      <rPr>
        <sz val="12"/>
        <rFont val="Times New Roman"/>
        <family val="1"/>
        <charset val="204"/>
      </rPr>
      <t xml:space="preserve"> стр.1017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917</t>
    </r>
  </si>
  <si>
    <r>
      <t>Гр. 3</t>
    </r>
    <r>
      <rPr>
        <sz val="12"/>
        <rFont val="Times New Roman"/>
        <family val="1"/>
        <charset val="204"/>
      </rPr>
      <t xml:space="preserve"> стр.1018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918</t>
    </r>
  </si>
  <si>
    <r>
      <t>Гр. 3</t>
    </r>
    <r>
      <rPr>
        <sz val="12"/>
        <rFont val="Times New Roman"/>
        <family val="1"/>
        <charset val="204"/>
      </rPr>
      <t xml:space="preserve"> стр.1019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919</t>
    </r>
  </si>
  <si>
    <r>
      <t>Гр. 3</t>
    </r>
    <r>
      <rPr>
        <sz val="12"/>
        <rFont val="Times New Roman"/>
        <family val="1"/>
        <charset val="204"/>
      </rPr>
      <t xml:space="preserve"> стр.1020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920</t>
    </r>
  </si>
  <si>
    <r>
      <t>Гр. 3</t>
    </r>
    <r>
      <rPr>
        <sz val="12"/>
        <rFont val="Times New Roman"/>
        <family val="1"/>
        <charset val="204"/>
      </rPr>
      <t xml:space="preserve"> стр.1021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921</t>
    </r>
  </si>
  <si>
    <r>
      <t>Гр. 3</t>
    </r>
    <r>
      <rPr>
        <sz val="12"/>
        <rFont val="Times New Roman"/>
        <family val="1"/>
        <charset val="204"/>
      </rPr>
      <t xml:space="preserve"> стр.1022 = </t>
    </r>
    <r>
      <rPr>
        <sz val="12"/>
        <color rgb="FF0000FF"/>
        <rFont val="Times New Roman"/>
        <family val="1"/>
        <charset val="204"/>
      </rPr>
      <t>Гр. 3 раздела 9</t>
    </r>
    <r>
      <rPr>
        <sz val="12"/>
        <rFont val="Times New Roman"/>
        <family val="1"/>
        <charset val="204"/>
      </rPr>
      <t xml:space="preserve"> стр. 922</t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</si>
  <si>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1101</t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</si>
  <si>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1102</t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</si>
  <si>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</si>
  <si>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</si>
  <si>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</si>
  <si>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</si>
  <si>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</si>
  <si>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</si>
  <si>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</si>
  <si>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</si>
  <si>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</si>
  <si>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</si>
  <si>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</si>
  <si>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</si>
  <si>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</si>
  <si>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</si>
  <si>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</si>
  <si>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</si>
  <si>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</si>
  <si>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</si>
  <si>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</si>
  <si>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стр. 1001 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стр. 1122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</si>
  <si>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4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</si>
  <si>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5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</si>
  <si>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6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</si>
  <si>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7</t>
    </r>
    <r>
      <rPr>
        <sz val="11"/>
        <color theme="1"/>
        <rFont val="Calibri"/>
        <family val="2"/>
        <charset val="204"/>
        <scheme val="minor"/>
      </rPr>
      <t/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</si>
  <si>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10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</si>
  <si>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919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3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</si>
  <si>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8</t>
    </r>
  </si>
  <si>
    <r>
      <t>Стр. 901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906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гр. 9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</si>
  <si>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</si>
  <si>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</si>
  <si>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</si>
  <si>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</si>
  <si>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</si>
  <si>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</si>
  <si>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</si>
  <si>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902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</si>
  <si>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</si>
  <si>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</si>
  <si>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</si>
  <si>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</si>
  <si>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</si>
  <si>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</si>
  <si>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</si>
  <si>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906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918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</si>
  <si>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</si>
  <si>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</si>
  <si>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</si>
  <si>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</si>
  <si>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</si>
  <si>
    <r>
      <t>Стр. 919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921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</si>
  <si>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</si>
  <si>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</si>
  <si>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</si>
  <si>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</si>
  <si>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</si>
  <si>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</si>
  <si>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</si>
  <si>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</si>
  <si>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</si>
  <si>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</si>
  <si>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</si>
  <si>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</si>
  <si>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</si>
  <si>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</si>
  <si>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</si>
  <si>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</si>
  <si>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</si>
  <si>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</si>
  <si>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</si>
  <si>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</si>
  <si>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</si>
  <si>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4 + гр. 6 по </t>
    </r>
    <r>
      <rPr>
        <sz val="12"/>
        <color rgb="FF0000FF"/>
        <rFont val="Times New Roman"/>
        <family val="1"/>
        <charset val="204"/>
      </rPr>
      <t>строке 922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</si>
  <si>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</si>
  <si>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</si>
  <si>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</si>
  <si>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</si>
  <si>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</si>
  <si>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</si>
  <si>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</si>
  <si>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</si>
  <si>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</si>
  <si>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</si>
  <si>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</si>
  <si>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</si>
  <si>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</si>
  <si>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</si>
  <si>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</si>
  <si>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</si>
  <si>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</si>
  <si>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</si>
  <si>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</si>
  <si>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</si>
  <si>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</si>
  <si>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922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</si>
  <si>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901</t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</si>
  <si>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902</t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</si>
  <si>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</si>
  <si>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</si>
  <si>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</si>
  <si>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</si>
  <si>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</si>
  <si>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</si>
  <si>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</si>
  <si>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</si>
  <si>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</si>
  <si>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</si>
  <si>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</si>
  <si>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</si>
  <si>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</si>
  <si>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</si>
  <si>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</si>
  <si>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</si>
  <si>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</si>
  <si>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</si>
  <si>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921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</si>
  <si>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922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</si>
  <si>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901</t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</si>
  <si>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902</t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</si>
  <si>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</si>
  <si>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</si>
  <si>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</si>
  <si>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</si>
  <si>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</si>
  <si>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</si>
  <si>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</si>
  <si>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</si>
  <si>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</si>
  <si>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</si>
  <si>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</si>
  <si>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</si>
  <si>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</si>
  <si>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</si>
  <si>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</si>
  <si>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</si>
  <si>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919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</si>
  <si>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920</t>
    </r>
    <r>
      <rPr>
        <sz val="11"/>
        <color theme="1"/>
        <rFont val="Calibri"/>
        <family val="2"/>
        <charset val="204"/>
        <scheme val="minor"/>
      </rPr>
      <t/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</si>
  <si>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921</t>
    </r>
  </si>
  <si>
    <r>
      <t>Гр. 6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922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</si>
  <si>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</si>
  <si>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</si>
  <si>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</si>
  <si>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</si>
  <si>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</si>
  <si>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</si>
  <si>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</si>
  <si>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</si>
  <si>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</si>
  <si>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</si>
  <si>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</si>
  <si>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</si>
  <si>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</si>
  <si>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</si>
  <si>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</si>
  <si>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</si>
  <si>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</si>
  <si>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</si>
  <si>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</si>
  <si>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</si>
  <si>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</si>
  <si>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</si>
  <si>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</si>
  <si>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</si>
  <si>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</si>
  <si>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</si>
  <si>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</si>
  <si>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</si>
  <si>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</si>
  <si>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</si>
  <si>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</si>
  <si>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</si>
  <si>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</si>
  <si>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</si>
  <si>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</si>
  <si>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918</t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</si>
  <si>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901</t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</si>
  <si>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902</t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</si>
  <si>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</si>
  <si>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</si>
  <si>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</si>
  <si>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</si>
  <si>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</si>
  <si>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</si>
  <si>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</si>
  <si>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</si>
  <si>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</si>
  <si>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</si>
  <si>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</si>
  <si>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</si>
  <si>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</si>
  <si>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</si>
  <si>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</si>
  <si>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Сумме гр. 8 + гр. 9 по </t>
    </r>
    <r>
      <rPr>
        <sz val="12"/>
        <color rgb="FF0000FF"/>
        <rFont val="Times New Roman"/>
        <family val="1"/>
        <charset val="204"/>
      </rPr>
      <t>строке 918</t>
    </r>
    <r>
      <rPr>
        <sz val="11"/>
        <color theme="1"/>
        <rFont val="Calibri"/>
        <family val="2"/>
        <charset val="204"/>
        <scheme val="minor"/>
      </rPr>
      <t/>
    </r>
  </si>
  <si>
    <r>
      <t>Стр. 801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901</t>
    </r>
    <r>
      <rPr>
        <sz val="12"/>
        <rFont val="Times New Roman"/>
        <family val="1"/>
        <charset val="204"/>
      </rPr>
      <t xml:space="preserve"> Гр. 3 раздел 9</t>
    </r>
  </si>
  <si>
    <r>
      <t>Стр. 802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1002</t>
    </r>
    <r>
      <rPr>
        <sz val="12"/>
        <rFont val="Times New Roman"/>
        <family val="1"/>
        <charset val="204"/>
      </rPr>
      <t xml:space="preserve"> Гр. 3 раздел 10</t>
    </r>
  </si>
  <si>
    <r>
      <t>Стр. 802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902</t>
    </r>
    <r>
      <rPr>
        <sz val="12"/>
        <rFont val="Times New Roman"/>
        <family val="1"/>
        <charset val="204"/>
      </rPr>
      <t xml:space="preserve"> Гр. 3 раздел 9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</si>
  <si>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903</t>
    </r>
    <r>
      <rPr>
        <sz val="12"/>
        <rFont val="Times New Roman"/>
        <family val="1"/>
        <charset val="204"/>
      </rPr>
      <t xml:space="preserve"> Гр. 3 раздел 9</t>
    </r>
  </si>
  <si>
    <r>
      <t>Стр. 804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904</t>
    </r>
    <r>
      <rPr>
        <sz val="12"/>
        <rFont val="Times New Roman"/>
        <family val="1"/>
        <charset val="204"/>
      </rPr>
      <t xml:space="preserve"> Гр. 3 раздел 9</t>
    </r>
  </si>
  <si>
    <r>
      <t>Стр. 805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905</t>
    </r>
    <r>
      <rPr>
        <sz val="12"/>
        <rFont val="Times New Roman"/>
        <family val="1"/>
        <charset val="204"/>
      </rPr>
      <t xml:space="preserve"> Гр. 3 раздел 9</t>
    </r>
  </si>
  <si>
    <r>
      <t>Стр. 806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906</t>
    </r>
    <r>
      <rPr>
        <sz val="12"/>
        <rFont val="Times New Roman"/>
        <family val="1"/>
        <charset val="204"/>
      </rPr>
      <t xml:space="preserve"> Гр. 3 раздел 9</t>
    </r>
  </si>
  <si>
    <r>
      <t>Стр. 807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907</t>
    </r>
    <r>
      <rPr>
        <sz val="12"/>
        <rFont val="Times New Roman"/>
        <family val="1"/>
        <charset val="204"/>
      </rPr>
      <t xml:space="preserve"> Гр. 3 раздел 9</t>
    </r>
  </si>
  <si>
    <r>
      <t>Стр. 808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908</t>
    </r>
    <r>
      <rPr>
        <sz val="12"/>
        <rFont val="Times New Roman"/>
        <family val="1"/>
        <charset val="204"/>
      </rPr>
      <t xml:space="preserve"> Гр. 3 раздел 9</t>
    </r>
  </si>
  <si>
    <r>
      <t>Стр. 809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909</t>
    </r>
    <r>
      <rPr>
        <sz val="12"/>
        <rFont val="Times New Roman"/>
        <family val="1"/>
        <charset val="204"/>
      </rPr>
      <t xml:space="preserve"> Гр. 3 раздел 9</t>
    </r>
  </si>
  <si>
    <r>
      <t>Стр. 810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910</t>
    </r>
    <r>
      <rPr>
        <sz val="12"/>
        <rFont val="Times New Roman"/>
        <family val="1"/>
        <charset val="204"/>
      </rPr>
      <t xml:space="preserve"> Гр. 3 раздел 9</t>
    </r>
  </si>
  <si>
    <r>
      <t>Стр. 811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911</t>
    </r>
    <r>
      <rPr>
        <sz val="12"/>
        <rFont val="Times New Roman"/>
        <family val="1"/>
        <charset val="204"/>
      </rPr>
      <t xml:space="preserve"> Гр. 3 раздел 9</t>
    </r>
  </si>
  <si>
    <r>
      <t>Стр. 812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912</t>
    </r>
    <r>
      <rPr>
        <sz val="12"/>
        <rFont val="Times New Roman"/>
        <family val="1"/>
        <charset val="204"/>
      </rPr>
      <t xml:space="preserve"> Гр. 3 раздел 9</t>
    </r>
  </si>
  <si>
    <r>
      <t>Стр. 813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913</t>
    </r>
    <r>
      <rPr>
        <sz val="12"/>
        <rFont val="Times New Roman"/>
        <family val="1"/>
        <charset val="204"/>
      </rPr>
      <t xml:space="preserve"> Гр. 3 раздел 9</t>
    </r>
  </si>
  <si>
    <r>
      <t>Стр. 814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914</t>
    </r>
    <r>
      <rPr>
        <sz val="12"/>
        <rFont val="Times New Roman"/>
        <family val="1"/>
        <charset val="204"/>
      </rPr>
      <t xml:space="preserve"> Гр. 3 раздел 9</t>
    </r>
  </si>
  <si>
    <r>
      <t>Стр. 815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915</t>
    </r>
    <r>
      <rPr>
        <sz val="12"/>
        <rFont val="Times New Roman"/>
        <family val="1"/>
        <charset val="204"/>
      </rPr>
      <t xml:space="preserve"> Гр. 3 раздел 9</t>
    </r>
  </si>
  <si>
    <r>
      <t>Стр. 816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916</t>
    </r>
    <r>
      <rPr>
        <sz val="12"/>
        <rFont val="Times New Roman"/>
        <family val="1"/>
        <charset val="204"/>
      </rPr>
      <t xml:space="preserve"> Гр. 3 раздел 9</t>
    </r>
  </si>
  <si>
    <r>
      <t>Стр. 817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917</t>
    </r>
    <r>
      <rPr>
        <sz val="12"/>
        <rFont val="Times New Roman"/>
        <family val="1"/>
        <charset val="204"/>
      </rPr>
      <t xml:space="preserve"> Гр. 3 раздел 9</t>
    </r>
  </si>
  <si>
    <r>
      <t>Стр. 818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918</t>
    </r>
    <r>
      <rPr>
        <sz val="12"/>
        <rFont val="Times New Roman"/>
        <family val="1"/>
        <charset val="204"/>
      </rPr>
      <t xml:space="preserve"> Гр. 3 раздел 9</t>
    </r>
  </si>
  <si>
    <r>
      <t>Стр. 819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919</t>
    </r>
    <r>
      <rPr>
        <sz val="12"/>
        <rFont val="Times New Roman"/>
        <family val="1"/>
        <charset val="204"/>
      </rPr>
      <t xml:space="preserve"> Гр. 3 раздел 9</t>
    </r>
  </si>
  <si>
    <r>
      <t>Стр. 820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920</t>
    </r>
    <r>
      <rPr>
        <sz val="12"/>
        <rFont val="Times New Roman"/>
        <family val="1"/>
        <charset val="204"/>
      </rPr>
      <t xml:space="preserve"> Гр. 3 раздел 9</t>
    </r>
  </si>
  <si>
    <r>
      <t>Стр. 821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921</t>
    </r>
    <r>
      <rPr>
        <sz val="12"/>
        <rFont val="Times New Roman"/>
        <family val="1"/>
        <charset val="204"/>
      </rPr>
      <t xml:space="preserve"> Гр. 3 раздел 9</t>
    </r>
  </si>
  <si>
    <r>
      <t>Стр. 822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922</t>
    </r>
    <r>
      <rPr>
        <sz val="12"/>
        <rFont val="Times New Roman"/>
        <family val="1"/>
        <charset val="204"/>
      </rPr>
      <t xml:space="preserve"> Гр. 3 раздел 9</t>
    </r>
  </si>
  <si>
    <r>
      <t>Стр. 801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1001</t>
    </r>
    <r>
      <rPr>
        <sz val="12"/>
        <rFont val="Times New Roman"/>
        <family val="1"/>
        <charset val="204"/>
      </rPr>
      <t xml:space="preserve"> Гр. 3 раздел 10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</si>
  <si>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1003</t>
    </r>
    <r>
      <rPr>
        <sz val="12"/>
        <rFont val="Times New Roman"/>
        <family val="1"/>
        <charset val="204"/>
      </rPr>
      <t xml:space="preserve"> Гр. 3 раздел 10</t>
    </r>
  </si>
  <si>
    <r>
      <t>Стр. 804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1004</t>
    </r>
    <r>
      <rPr>
        <sz val="12"/>
        <rFont val="Times New Roman"/>
        <family val="1"/>
        <charset val="204"/>
      </rPr>
      <t xml:space="preserve"> Гр. 3 раздел 10</t>
    </r>
  </si>
  <si>
    <r>
      <t>Стр. 805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1005</t>
    </r>
    <r>
      <rPr>
        <sz val="12"/>
        <rFont val="Times New Roman"/>
        <family val="1"/>
        <charset val="204"/>
      </rPr>
      <t xml:space="preserve"> Гр. 3 раздел 10</t>
    </r>
  </si>
  <si>
    <r>
      <t>Стр. 806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1006</t>
    </r>
    <r>
      <rPr>
        <sz val="12"/>
        <rFont val="Times New Roman"/>
        <family val="1"/>
        <charset val="204"/>
      </rPr>
      <t xml:space="preserve"> Гр. 3 раздел 10</t>
    </r>
  </si>
  <si>
    <r>
      <t>Стр. 807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1007</t>
    </r>
    <r>
      <rPr>
        <sz val="12"/>
        <rFont val="Times New Roman"/>
        <family val="1"/>
        <charset val="204"/>
      </rPr>
      <t xml:space="preserve"> Гр. 3 раздел 10</t>
    </r>
  </si>
  <si>
    <r>
      <t>Стр. 808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1008</t>
    </r>
    <r>
      <rPr>
        <sz val="12"/>
        <rFont val="Times New Roman"/>
        <family val="1"/>
        <charset val="204"/>
      </rPr>
      <t xml:space="preserve"> Гр. 3 раздел 10</t>
    </r>
  </si>
  <si>
    <r>
      <t>Стр. 809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1009</t>
    </r>
    <r>
      <rPr>
        <sz val="12"/>
        <rFont val="Times New Roman"/>
        <family val="1"/>
        <charset val="204"/>
      </rPr>
      <t xml:space="preserve"> Гр. 3 раздел 10</t>
    </r>
  </si>
  <si>
    <r>
      <t>Стр. 810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1010</t>
    </r>
    <r>
      <rPr>
        <sz val="12"/>
        <rFont val="Times New Roman"/>
        <family val="1"/>
        <charset val="204"/>
      </rPr>
      <t xml:space="preserve"> Гр. 3 раздел 10</t>
    </r>
  </si>
  <si>
    <r>
      <t>Стр. 811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1011</t>
    </r>
    <r>
      <rPr>
        <sz val="12"/>
        <rFont val="Times New Roman"/>
        <family val="1"/>
        <charset val="204"/>
      </rPr>
      <t xml:space="preserve"> Гр. 3 раздел 10</t>
    </r>
  </si>
  <si>
    <r>
      <t>Стр. 812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1012</t>
    </r>
    <r>
      <rPr>
        <sz val="12"/>
        <rFont val="Times New Roman"/>
        <family val="1"/>
        <charset val="204"/>
      </rPr>
      <t xml:space="preserve"> Гр. 3 раздел 10</t>
    </r>
  </si>
  <si>
    <r>
      <t>Стр. 813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1013</t>
    </r>
    <r>
      <rPr>
        <sz val="12"/>
        <rFont val="Times New Roman"/>
        <family val="1"/>
        <charset val="204"/>
      </rPr>
      <t xml:space="preserve"> Гр. 3 раздел 10</t>
    </r>
  </si>
  <si>
    <r>
      <t>Стр. 814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1014</t>
    </r>
    <r>
      <rPr>
        <sz val="12"/>
        <rFont val="Times New Roman"/>
        <family val="1"/>
        <charset val="204"/>
      </rPr>
      <t xml:space="preserve"> Гр. 3 раздел 10</t>
    </r>
  </si>
  <si>
    <r>
      <t>Стр. 815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1015</t>
    </r>
    <r>
      <rPr>
        <sz val="12"/>
        <rFont val="Times New Roman"/>
        <family val="1"/>
        <charset val="204"/>
      </rPr>
      <t xml:space="preserve"> Гр. 3 раздел 10</t>
    </r>
  </si>
  <si>
    <r>
      <t>Стр. 816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1016</t>
    </r>
    <r>
      <rPr>
        <sz val="12"/>
        <rFont val="Times New Roman"/>
        <family val="1"/>
        <charset val="204"/>
      </rPr>
      <t xml:space="preserve"> Гр. 3 раздел 10</t>
    </r>
  </si>
  <si>
    <r>
      <t>Стр. 817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1017</t>
    </r>
    <r>
      <rPr>
        <sz val="12"/>
        <rFont val="Times New Roman"/>
        <family val="1"/>
        <charset val="204"/>
      </rPr>
      <t xml:space="preserve"> Гр. 3 раздел 10</t>
    </r>
  </si>
  <si>
    <r>
      <t>Стр. 818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1018</t>
    </r>
    <r>
      <rPr>
        <sz val="12"/>
        <rFont val="Times New Roman"/>
        <family val="1"/>
        <charset val="204"/>
      </rPr>
      <t xml:space="preserve"> Гр. 3 раздел 10</t>
    </r>
  </si>
  <si>
    <r>
      <t>Стр. 819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1019</t>
    </r>
    <r>
      <rPr>
        <sz val="12"/>
        <rFont val="Times New Roman"/>
        <family val="1"/>
        <charset val="204"/>
      </rPr>
      <t xml:space="preserve"> Гр. 3 раздел 10</t>
    </r>
  </si>
  <si>
    <r>
      <t>Стр. 820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1020</t>
    </r>
    <r>
      <rPr>
        <sz val="12"/>
        <rFont val="Times New Roman"/>
        <family val="1"/>
        <charset val="204"/>
      </rPr>
      <t xml:space="preserve"> Гр. 3 раздел 10</t>
    </r>
  </si>
  <si>
    <r>
      <t>Стр. 821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1021</t>
    </r>
    <r>
      <rPr>
        <sz val="12"/>
        <rFont val="Times New Roman"/>
        <family val="1"/>
        <charset val="204"/>
      </rPr>
      <t xml:space="preserve"> Гр. 3 раздел 10</t>
    </r>
  </si>
  <si>
    <r>
      <t>Стр. 822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1022</t>
    </r>
    <r>
      <rPr>
        <sz val="12"/>
        <rFont val="Times New Roman"/>
        <family val="1"/>
        <charset val="204"/>
      </rPr>
      <t xml:space="preserve"> Гр. 3 раздел 10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</si>
  <si>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1101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</si>
  <si>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1102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</si>
  <si>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1103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</si>
  <si>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1104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</si>
  <si>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1105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</si>
  <si>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1106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</si>
  <si>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1107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</si>
  <si>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1108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</si>
  <si>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1109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</si>
  <si>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1110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</si>
  <si>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1111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</si>
  <si>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1112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</si>
  <si>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1113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</si>
  <si>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1114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</si>
  <si>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1115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</si>
  <si>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1116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</si>
  <si>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1117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</si>
  <si>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1118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</si>
  <si>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1119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</si>
  <si>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1120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</si>
  <si>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1121</t>
    </r>
    <r>
      <rPr>
        <sz val="12"/>
        <rFont val="Times New Roman"/>
        <family val="1"/>
        <charset val="204"/>
      </rPr>
      <t xml:space="preserve"> Гр. 3 раздел 11</t>
    </r>
  </si>
  <si>
    <r>
      <t>Стр. 803</t>
    </r>
    <r>
      <rPr>
        <sz val="12"/>
        <rFont val="Times New Roman"/>
        <family val="1"/>
        <charset val="204"/>
      </rPr>
      <t xml:space="preserve"> Гр. 12 = </t>
    </r>
    <r>
      <rPr>
        <sz val="12"/>
        <color rgb="FF0000FF"/>
        <rFont val="Times New Roman"/>
        <family val="1"/>
        <charset val="204"/>
      </rPr>
      <t>Стр. 1122</t>
    </r>
    <r>
      <rPr>
        <sz val="12"/>
        <rFont val="Times New Roman"/>
        <family val="1"/>
        <charset val="204"/>
      </rPr>
      <t xml:space="preserve"> Гр. 3 раздел 11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</si>
  <si>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</si>
  <si>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802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</si>
  <si>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</si>
  <si>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</si>
  <si>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</si>
  <si>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</si>
  <si>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</si>
  <si>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</si>
  <si>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</si>
  <si>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</si>
  <si>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</si>
  <si>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</si>
  <si>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</si>
  <si>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</si>
  <si>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</si>
  <si>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</si>
  <si>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</si>
  <si>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</si>
  <si>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</si>
  <si>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</si>
  <si>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</si>
  <si>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</si>
  <si>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801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</si>
  <si>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802</t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</si>
  <si>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</si>
  <si>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</si>
  <si>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</si>
  <si>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</si>
  <si>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</si>
  <si>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</si>
  <si>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</si>
  <si>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</si>
  <si>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</si>
  <si>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812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</si>
  <si>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813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</si>
  <si>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814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</si>
  <si>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815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</si>
  <si>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816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</si>
  <si>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817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</si>
  <si>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818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</si>
  <si>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819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</si>
  <si>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820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</si>
  <si>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821</t>
    </r>
    <r>
      <rPr>
        <sz val="11"/>
        <color theme="1"/>
        <rFont val="Calibri"/>
        <family val="2"/>
        <charset val="204"/>
        <scheme val="minor"/>
      </rPr>
      <t/>
    </r>
  </si>
  <si>
    <r>
      <t>Гр. 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</si>
  <si>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801</t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</si>
  <si>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802</t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</si>
  <si>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</si>
  <si>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</si>
  <si>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</si>
  <si>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</si>
  <si>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</si>
  <si>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</si>
  <si>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</si>
  <si>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</si>
  <si>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</si>
  <si>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812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</si>
  <si>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813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</si>
  <si>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814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</si>
  <si>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815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</si>
  <si>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816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</si>
  <si>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817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</si>
  <si>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818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</si>
  <si>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819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</si>
  <si>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820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</si>
  <si>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821</t>
    </r>
    <r>
      <rPr>
        <sz val="11"/>
        <color theme="1"/>
        <rFont val="Calibri"/>
        <family val="2"/>
        <charset val="204"/>
        <scheme val="minor"/>
      </rPr>
      <t/>
    </r>
  </si>
  <si>
    <r>
      <t>Гр. 7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822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</si>
  <si>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801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</si>
  <si>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802</t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</si>
  <si>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</si>
  <si>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</si>
  <si>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</si>
  <si>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</si>
  <si>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</si>
  <si>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</si>
  <si>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809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</si>
  <si>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</si>
  <si>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</si>
  <si>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812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</si>
  <si>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813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</si>
  <si>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814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</si>
  <si>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815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</si>
  <si>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816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</si>
  <si>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817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</si>
  <si>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818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</si>
  <si>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819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</si>
  <si>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820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</si>
  <si>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821</t>
    </r>
    <r>
      <rPr>
        <sz val="11"/>
        <color theme="1"/>
        <rFont val="Calibri"/>
        <family val="2"/>
        <charset val="204"/>
        <scheme val="minor"/>
      </rPr>
      <t/>
    </r>
  </si>
  <si>
    <r>
      <t>Гр. 10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822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</si>
  <si>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</si>
  <si>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</si>
  <si>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</si>
  <si>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</si>
  <si>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</si>
  <si>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</si>
  <si>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</si>
  <si>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</si>
  <si>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</si>
  <si>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</si>
  <si>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</si>
  <si>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</si>
  <si>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</si>
  <si>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</si>
  <si>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</si>
  <si>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</si>
  <si>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</si>
  <si>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</si>
  <si>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</si>
  <si>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</si>
  <si>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</si>
  <si>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</si>
  <si>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</si>
  <si>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</si>
  <si>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</si>
  <si>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</si>
  <si>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</si>
  <si>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</si>
  <si>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</si>
  <si>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</si>
  <si>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</si>
  <si>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</si>
  <si>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</si>
  <si>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</si>
  <si>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</si>
  <si>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</si>
  <si>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</si>
  <si>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</si>
  <si>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</si>
  <si>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</si>
  <si>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</si>
  <si>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</si>
  <si>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</si>
  <si>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</si>
  <si>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</si>
  <si>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</si>
  <si>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</si>
  <si>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</si>
  <si>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</si>
  <si>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</si>
  <si>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</si>
  <si>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</si>
  <si>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</si>
  <si>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</si>
  <si>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</si>
  <si>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</si>
  <si>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</si>
  <si>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</si>
  <si>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</si>
  <si>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</si>
  <si>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</si>
  <si>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</si>
  <si>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</si>
  <si>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</si>
  <si>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</si>
  <si>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</si>
  <si>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</si>
  <si>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</si>
  <si>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</si>
  <si>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</si>
  <si>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</si>
  <si>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</si>
  <si>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</si>
  <si>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</si>
  <si>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</si>
  <si>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</si>
  <si>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</si>
  <si>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</si>
  <si>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</si>
  <si>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</si>
  <si>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</si>
  <si>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</si>
  <si>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</si>
  <si>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</si>
  <si>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</si>
  <si>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</si>
  <si>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</si>
  <si>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</si>
  <si>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</si>
  <si>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</si>
  <si>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</si>
  <si>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</si>
  <si>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</si>
  <si>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</si>
  <si>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</si>
  <si>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</si>
  <si>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</si>
  <si>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</si>
  <si>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</si>
  <si>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</si>
  <si>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</si>
  <si>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</si>
  <si>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</si>
  <si>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</si>
  <si>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</si>
  <si>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</si>
  <si>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</si>
  <si>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</si>
  <si>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</si>
  <si>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</si>
  <si>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</si>
  <si>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</si>
  <si>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</si>
  <si>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</si>
  <si>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</si>
  <si>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</si>
  <si>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</si>
  <si>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</si>
  <si>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</si>
  <si>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</si>
  <si>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</si>
  <si>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</si>
  <si>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</si>
  <si>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</si>
  <si>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</si>
  <si>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</si>
  <si>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</si>
  <si>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</si>
  <si>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</si>
  <si>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</si>
  <si>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</si>
  <si>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</si>
  <si>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</si>
  <si>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</si>
  <si>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705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</si>
  <si>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</si>
  <si>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</si>
  <si>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</si>
  <si>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</si>
  <si>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</si>
  <si>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</si>
  <si>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</si>
  <si>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</si>
  <si>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707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</si>
  <si>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</si>
  <si>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</si>
  <si>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</si>
  <si>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</si>
  <si>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</si>
  <si>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</si>
  <si>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</si>
  <si>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</si>
  <si>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709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</si>
  <si>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</si>
  <si>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</si>
  <si>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</si>
  <si>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</si>
  <si>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</si>
  <si>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</si>
  <si>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</si>
  <si>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</si>
  <si>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711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</si>
  <si>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</si>
  <si>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</si>
  <si>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</si>
  <si>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</si>
  <si>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</si>
  <si>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</si>
  <si>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</si>
  <si>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</si>
  <si>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</si>
  <si>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</si>
  <si>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</si>
  <si>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</si>
  <si>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</si>
  <si>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</si>
  <si>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</si>
  <si>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</si>
  <si>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</si>
  <si>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</si>
  <si>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</si>
  <si>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</si>
  <si>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</si>
  <si>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</si>
  <si>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</si>
  <si>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</si>
  <si>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</si>
  <si>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</si>
  <si>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708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</si>
  <si>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</si>
  <si>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</si>
  <si>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</si>
  <si>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</si>
  <si>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</si>
  <si>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</si>
  <si>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</si>
  <si>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</si>
  <si>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</si>
  <si>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</si>
  <si>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</si>
  <si>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</si>
  <si>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</si>
  <si>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</si>
  <si>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</si>
  <si>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</si>
  <si>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</si>
  <si>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702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712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</si>
  <si>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</si>
  <si>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</si>
  <si>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</si>
  <si>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</si>
  <si>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</si>
  <si>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</si>
  <si>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</si>
  <si>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</si>
  <si>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</si>
  <si>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</si>
  <si>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621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</si>
  <si>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</si>
  <si>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</si>
  <si>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</si>
  <si>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</si>
  <si>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</si>
  <si>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</si>
  <si>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</si>
  <si>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</si>
  <si>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</si>
  <si>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</si>
  <si>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</si>
  <si>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</si>
  <si>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</si>
  <si>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</si>
  <si>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</si>
  <si>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</si>
  <si>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</si>
  <si>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</si>
  <si>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</si>
  <si>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</si>
  <si>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</si>
  <si>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603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</si>
  <si>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</si>
  <si>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</si>
  <si>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</si>
  <si>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</si>
  <si>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</si>
  <si>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</si>
  <si>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</si>
  <si>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</si>
  <si>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</si>
  <si>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</si>
  <si>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</si>
  <si>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</si>
  <si>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</si>
  <si>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</si>
  <si>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</si>
  <si>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</si>
  <si>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</si>
  <si>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</si>
  <si>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</si>
  <si>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</si>
  <si>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</si>
  <si>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</si>
  <si>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</si>
  <si>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</si>
  <si>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</si>
  <si>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</si>
  <si>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</si>
  <si>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</si>
  <si>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</si>
  <si>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</si>
  <si>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</si>
  <si>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</si>
  <si>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</si>
  <si>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</si>
  <si>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</si>
  <si>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</si>
  <si>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</si>
  <si>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</si>
  <si>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</si>
  <si>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</si>
  <si>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</si>
  <si>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</si>
  <si>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</si>
  <si>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</si>
  <si>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</si>
  <si>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</si>
  <si>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</si>
  <si>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</si>
  <si>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</si>
  <si>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</si>
  <si>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</si>
  <si>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</si>
  <si>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</si>
  <si>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</si>
  <si>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</si>
  <si>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</si>
  <si>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</si>
  <si>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</si>
  <si>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</si>
  <si>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</si>
  <si>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</si>
  <si>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</si>
  <si>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</si>
  <si>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</si>
  <si>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</si>
  <si>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</si>
  <si>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</si>
  <si>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</si>
  <si>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</si>
  <si>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</si>
  <si>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</si>
  <si>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</si>
  <si>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</si>
  <si>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</si>
  <si>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</si>
  <si>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</si>
  <si>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</si>
  <si>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</si>
  <si>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</si>
  <si>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</si>
  <si>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</si>
  <si>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</si>
  <si>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</si>
  <si>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</si>
  <si>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</si>
  <si>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</si>
  <si>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</si>
  <si>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</si>
  <si>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</si>
  <si>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</si>
  <si>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</si>
  <si>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</si>
  <si>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</si>
  <si>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</si>
  <si>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9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</si>
  <si>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10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</si>
  <si>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11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</si>
  <si>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12</t>
    </r>
    <r>
      <rPr>
        <sz val="11"/>
        <color theme="1"/>
        <rFont val="Calibri"/>
        <family val="2"/>
        <charset val="204"/>
        <scheme val="minor"/>
      </rPr>
      <t/>
    </r>
  </si>
  <si>
    <r>
      <t>Стр. 621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623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13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</si>
  <si>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</si>
  <si>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</si>
  <si>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</si>
  <si>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</si>
  <si>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</si>
  <si>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</si>
  <si>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</si>
  <si>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</si>
  <si>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</si>
  <si>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</si>
  <si>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</si>
  <si>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</si>
  <si>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</si>
  <si>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</si>
  <si>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</si>
  <si>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</si>
  <si>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</si>
  <si>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</si>
  <si>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</si>
  <si>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</si>
  <si>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</si>
  <si>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</si>
  <si>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4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</si>
  <si>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</si>
  <si>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</si>
  <si>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</si>
  <si>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</si>
  <si>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</si>
  <si>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</si>
  <si>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</si>
  <si>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</si>
  <si>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</si>
  <si>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</si>
  <si>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</si>
  <si>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</si>
  <si>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</si>
  <si>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</si>
  <si>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</si>
  <si>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</si>
  <si>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</si>
  <si>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</si>
  <si>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</si>
  <si>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</si>
  <si>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</si>
  <si>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</si>
  <si>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5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</si>
  <si>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</si>
  <si>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</si>
  <si>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</si>
  <si>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</si>
  <si>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</si>
  <si>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</si>
  <si>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</si>
  <si>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</si>
  <si>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</si>
  <si>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</si>
  <si>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</si>
  <si>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</si>
  <si>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</si>
  <si>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</si>
  <si>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</si>
  <si>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</si>
  <si>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</si>
  <si>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</si>
  <si>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</si>
  <si>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</si>
  <si>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</si>
  <si>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</si>
  <si>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6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</si>
  <si>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</si>
  <si>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</si>
  <si>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</si>
  <si>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</si>
  <si>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</si>
  <si>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</si>
  <si>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</si>
  <si>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</si>
  <si>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</si>
  <si>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</si>
  <si>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</si>
  <si>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</si>
  <si>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</si>
  <si>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</si>
  <si>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</si>
  <si>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</si>
  <si>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</si>
  <si>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</si>
  <si>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</si>
  <si>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</si>
  <si>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</si>
  <si>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</si>
  <si>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7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</si>
  <si>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</si>
  <si>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</si>
  <si>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</si>
  <si>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</si>
  <si>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</si>
  <si>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</si>
  <si>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</si>
  <si>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</si>
  <si>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</si>
  <si>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</si>
  <si>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</si>
  <si>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</si>
  <si>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</si>
  <si>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</si>
  <si>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</si>
  <si>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</si>
  <si>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</si>
  <si>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</si>
  <si>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</si>
  <si>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</si>
  <si>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</si>
  <si>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</si>
  <si>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8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</si>
  <si>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</si>
  <si>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</si>
  <si>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</si>
  <si>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</si>
  <si>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</si>
  <si>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</si>
  <si>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</si>
  <si>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</si>
  <si>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</si>
  <si>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</si>
  <si>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</si>
  <si>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</si>
  <si>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</si>
  <si>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</si>
  <si>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</si>
  <si>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</si>
  <si>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</si>
  <si>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</si>
  <si>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</si>
  <si>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</si>
  <si>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</si>
  <si>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</si>
  <si>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9 по </t>
    </r>
    <r>
      <rPr>
        <sz val="12"/>
        <color rgb="FF0000FF"/>
        <rFont val="Times New Roman"/>
        <family val="1"/>
        <charset val="204"/>
      </rPr>
      <t>строке 623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</si>
  <si>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</si>
  <si>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</si>
  <si>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</si>
  <si>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</si>
  <si>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</si>
  <si>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</si>
  <si>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</si>
  <si>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</si>
  <si>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</si>
  <si>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</si>
  <si>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</si>
  <si>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</si>
  <si>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</si>
  <si>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</si>
  <si>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</si>
  <si>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</si>
  <si>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</si>
  <si>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</si>
  <si>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</si>
  <si>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</si>
  <si>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</si>
  <si>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</si>
  <si>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10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</si>
  <si>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</si>
  <si>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</si>
  <si>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</si>
  <si>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</si>
  <si>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</si>
  <si>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</si>
  <si>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</si>
  <si>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</si>
  <si>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</si>
  <si>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</si>
  <si>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</si>
  <si>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</si>
  <si>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</si>
  <si>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</si>
  <si>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</si>
  <si>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</si>
  <si>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</si>
  <si>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</si>
  <si>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</si>
  <si>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</si>
  <si>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</si>
  <si>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</si>
  <si>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11 по </t>
    </r>
    <r>
      <rPr>
        <sz val="12"/>
        <color rgb="FF0000FF"/>
        <rFont val="Times New Roman"/>
        <family val="1"/>
        <charset val="204"/>
      </rPr>
      <t>строке 623</t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</si>
  <si>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</si>
  <si>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</si>
  <si>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</si>
  <si>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</si>
  <si>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</si>
  <si>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</si>
  <si>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</si>
  <si>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</si>
  <si>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</si>
  <si>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</si>
  <si>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</si>
  <si>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</si>
  <si>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</si>
  <si>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</si>
  <si>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</si>
  <si>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</si>
  <si>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</si>
  <si>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</si>
  <si>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</si>
  <si>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</si>
  <si>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</si>
  <si>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</si>
  <si>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12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</si>
  <si>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</si>
  <si>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</si>
  <si>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</si>
  <si>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</si>
  <si>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</si>
  <si>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</si>
  <si>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</si>
  <si>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</si>
  <si>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</si>
  <si>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</si>
  <si>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</si>
  <si>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</si>
  <si>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</si>
  <si>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</si>
  <si>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</si>
  <si>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</si>
  <si>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</si>
  <si>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</si>
  <si>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</si>
  <si>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</si>
  <si>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</si>
  <si>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</si>
  <si>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Гр. 13 по </t>
    </r>
    <r>
      <rPr>
        <sz val="12"/>
        <color rgb="FF0000FF"/>
        <rFont val="Times New Roman"/>
        <family val="1"/>
        <charset val="204"/>
      </rPr>
      <t>строке 623</t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</si>
  <si>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601</t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</si>
  <si>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602</t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</si>
  <si>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</si>
  <si>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</si>
  <si>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</si>
  <si>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</si>
  <si>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</si>
  <si>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</si>
  <si>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</si>
  <si>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</si>
  <si>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</si>
  <si>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</si>
  <si>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</si>
  <si>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</si>
  <si>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</si>
  <si>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</si>
  <si>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</si>
  <si>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</si>
  <si>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</si>
  <si>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</si>
  <si>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</si>
  <si>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</si>
  <si>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= сумме Гр. 4 - 8 по </t>
    </r>
    <r>
      <rPr>
        <sz val="12"/>
        <color rgb="FF0000FF"/>
        <rFont val="Times New Roman"/>
        <family val="1"/>
        <charset val="204"/>
      </rPr>
      <t>строке 623</t>
    </r>
    <r>
      <rPr>
        <sz val="11"/>
        <color theme="1"/>
        <rFont val="Calibri"/>
        <family val="2"/>
        <charset val="204"/>
        <scheme val="minor"/>
      </rPr>
      <t/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</si>
  <si>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</si>
  <si>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</si>
  <si>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</si>
  <si>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</si>
  <si>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</si>
  <si>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</si>
  <si>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</si>
  <si>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</si>
  <si>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</si>
  <si>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</si>
  <si>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</si>
  <si>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</si>
  <si>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</si>
  <si>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</si>
  <si>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</si>
  <si>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</si>
  <si>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</si>
  <si>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521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</si>
  <si>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</si>
  <si>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</si>
  <si>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</si>
  <si>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</si>
  <si>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</si>
  <si>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503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</si>
  <si>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</si>
  <si>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</si>
  <si>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</si>
  <si>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</si>
  <si>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</si>
  <si>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</si>
  <si>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</si>
  <si>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</si>
  <si>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</si>
  <si>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</si>
  <si>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</si>
  <si>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</si>
  <si>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</si>
  <si>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</si>
  <si>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</si>
  <si>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</si>
  <si>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</si>
  <si>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</si>
  <si>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</si>
  <si>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</si>
  <si>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</si>
  <si>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</si>
  <si>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</si>
  <si>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</si>
  <si>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</si>
  <si>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</si>
  <si>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</si>
  <si>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</si>
  <si>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</si>
  <si>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</si>
  <si>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</si>
  <si>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</si>
  <si>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</si>
  <si>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</si>
  <si>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</si>
  <si>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</si>
  <si>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</si>
  <si>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</si>
  <si>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</si>
  <si>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</si>
  <si>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</si>
  <si>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</si>
  <si>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</si>
  <si>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</si>
  <si>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</si>
  <si>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</si>
  <si>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</si>
  <si>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521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523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</si>
  <si>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</si>
  <si>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</si>
  <si>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</si>
  <si>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</si>
  <si>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</si>
  <si>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401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418</t>
    </r>
    <r>
      <rPr>
        <sz val="12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421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</si>
  <si>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</si>
  <si>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</si>
  <si>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</si>
  <si>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</si>
  <si>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</si>
  <si>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401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</si>
  <si>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</si>
  <si>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</si>
  <si>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</si>
  <si>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</si>
  <si>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</si>
  <si>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402</t>
    </r>
    <r>
      <rPr>
        <sz val="12"/>
        <rFont val="Times New Roman"/>
        <family val="1"/>
        <charset val="204"/>
      </rPr>
      <t xml:space="preserve"> = Сумме </t>
    </r>
    <r>
      <rPr>
        <sz val="12"/>
        <color rgb="FF0000FF"/>
        <rFont val="Times New Roman"/>
        <family val="1"/>
        <charset val="204"/>
      </rPr>
      <t>Стр. 403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404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407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408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410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411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</si>
  <si>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</si>
  <si>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</si>
  <si>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</si>
  <si>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</si>
  <si>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</si>
  <si>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404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</si>
  <si>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</si>
  <si>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</si>
  <si>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</si>
  <si>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</si>
  <si>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</si>
  <si>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408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409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</si>
  <si>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</si>
  <si>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</si>
  <si>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</si>
  <si>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</si>
  <si>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</si>
  <si>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414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416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</si>
  <si>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</si>
  <si>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</si>
  <si>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</si>
  <si>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</si>
  <si>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</si>
  <si>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421</t>
    </r>
    <r>
      <rPr>
        <sz val="12"/>
        <rFont val="Times New Roman"/>
        <family val="1"/>
        <charset val="204"/>
      </rPr>
      <t xml:space="preserve"> &gt;= Сумме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</si>
  <si>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</si>
  <si>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</si>
  <si>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</si>
  <si>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</si>
  <si>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</si>
  <si>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</si>
  <si>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</si>
  <si>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</si>
  <si>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</si>
  <si>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</si>
  <si>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</si>
  <si>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</si>
  <si>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</si>
  <si>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</si>
  <si>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</si>
  <si>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</si>
  <si>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</si>
  <si>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414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417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</si>
  <si>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</si>
  <si>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</si>
  <si>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</si>
  <si>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</si>
  <si>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</si>
  <si>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</si>
  <si>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3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</si>
  <si>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4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</si>
  <si>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5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</si>
  <si>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6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</si>
  <si>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7</t>
    </r>
  </si>
  <si>
    <r>
      <t>Стр. 421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Стр. 423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графе 8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</si>
  <si>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1001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</si>
  <si>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1002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</si>
  <si>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</si>
  <si>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</si>
  <si>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</si>
  <si>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</si>
  <si>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</si>
  <si>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</si>
  <si>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</si>
  <si>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</si>
  <si>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</si>
  <si>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</si>
  <si>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</si>
  <si>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</si>
  <si>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</si>
  <si>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</si>
  <si>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</si>
  <si>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</si>
  <si>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</si>
  <si>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</si>
  <si>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</si>
  <si>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1022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</si>
  <si>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1101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</si>
  <si>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1102</t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</si>
  <si>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</si>
  <si>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</si>
  <si>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</si>
  <si>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</si>
  <si>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</si>
  <si>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</si>
  <si>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1109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</si>
  <si>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</si>
  <si>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</si>
  <si>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</si>
  <si>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1113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</si>
  <si>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1114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</si>
  <si>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1115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</si>
  <si>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1116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</si>
  <si>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1117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</si>
  <si>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1118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</si>
  <si>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1119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</si>
  <si>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1120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</si>
  <si>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1121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</si>
  <si>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= </t>
    </r>
    <r>
      <rPr>
        <sz val="12"/>
        <color rgb="FF0000FF"/>
        <rFont val="Times New Roman"/>
        <family val="1"/>
        <charset val="204"/>
      </rPr>
      <t>Гр. 3 раздела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1122</t>
    </r>
    <r>
      <rPr>
        <sz val="11"/>
        <color theme="1"/>
        <rFont val="Calibri"/>
        <family val="2"/>
        <charset val="204"/>
        <scheme val="minor"/>
      </rPr>
      <t/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</si>
  <si>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</si>
  <si>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 xml:space="preserve">Гр. </t>
    </r>
    <r>
      <rPr>
        <sz val="12"/>
        <color rgb="FF0000FF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</si>
  <si>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6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</si>
  <si>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7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</si>
  <si>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8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</si>
  <si>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9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</si>
  <si>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10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</si>
  <si>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11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</si>
  <si>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12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</si>
  <si>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13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</si>
  <si>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14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</si>
  <si>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r>
      <t>Гр. 3</t>
    </r>
    <r>
      <rPr>
        <sz val="12"/>
        <rFont val="Times New Roman"/>
        <family val="1"/>
        <charset val="204"/>
      </rPr>
      <t xml:space="preserve"> &gt;= </t>
    </r>
    <r>
      <rPr>
        <sz val="12"/>
        <color rgb="FF0000FF"/>
        <rFont val="Times New Roman"/>
        <family val="1"/>
        <charset val="204"/>
      </rPr>
      <t>Гр. 15</t>
    </r>
    <r>
      <rPr>
        <sz val="12"/>
        <rFont val="Times New Roman"/>
        <family val="1"/>
        <charset val="204"/>
      </rPr>
      <t xml:space="preserve"> по </t>
    </r>
    <r>
      <rPr>
        <sz val="12"/>
        <color rgb="FF0000FF"/>
        <rFont val="Times New Roman"/>
        <family val="1"/>
        <charset val="204"/>
      </rPr>
      <t>строке 1301</t>
    </r>
  </si>
  <si>
    <t>Гр. 3 &gt;= Гр. 4 по строке 1302</t>
  </si>
  <si>
    <t>Гр. 3 &gt;= Гр. 5 по строке 1302</t>
  </si>
  <si>
    <t>Гр. 3 &gt;= Гр. 6 по строке 1302</t>
  </si>
  <si>
    <t>Гр. 3 &gt;= Гр. 7 по строке 1302</t>
  </si>
  <si>
    <t>Гр. 3 &gt;= Гр. 8 по строке 1302</t>
  </si>
  <si>
    <t>Гр. 3 &gt;= Гр. 9 по строке 1302</t>
  </si>
  <si>
    <t>Гр. 3 &gt;= Гр. 10 по строке 1302</t>
  </si>
  <si>
    <t>Гр. 3 &gt;= Гр. 11 по строке 1302</t>
  </si>
  <si>
    <t>Гр. 3 &gt;= Гр. 12 по строке 1302</t>
  </si>
  <si>
    <t>Гр. 3 &gt;= Гр. 13 по строке 1302</t>
  </si>
  <si>
    <t>Гр. 3 &gt;= Гр. 14 по строке 1302</t>
  </si>
  <si>
    <t>Гр. 3 &gt;= Гр. 15 по строке 1302</t>
  </si>
  <si>
    <t>Количество ошибок в разделе 16</t>
  </si>
  <si>
    <t>Количество ошибок в разделе 14</t>
  </si>
  <si>
    <t>Количество ошибок в разделе 13</t>
  </si>
  <si>
    <t>Количество ошибок в разделе 12</t>
  </si>
  <si>
    <t>Количество ошибок в разделе 11</t>
  </si>
  <si>
    <t>Количество ошибок в разделе 10</t>
  </si>
  <si>
    <t>Количество ошибок в разделе 9</t>
  </si>
  <si>
    <t>Количество ошибок в разделе 8</t>
  </si>
  <si>
    <t>Количество ошибок в разделе 7</t>
  </si>
  <si>
    <t>Количество ошибок в разделе 6</t>
  </si>
  <si>
    <t>Количество ошибок в разделе 5</t>
  </si>
  <si>
    <t>Количество ошибок в разделе 4</t>
  </si>
  <si>
    <t>Количество ошибок в разделе 3</t>
  </si>
  <si>
    <t>Количество ошибок в разделе 2</t>
  </si>
  <si>
    <t>ВНИМАНИЕ!</t>
  </si>
  <si>
    <t>муниципальное автономное дошкольное образовательное учреждение "Детский сад №3 "Ласточка" (МАДОУ ДС №3 "Ласточка")</t>
  </si>
  <si>
    <t>Ханты-Мансийский автономный округ - Югра, г.Мегион, ул.проспект Победы, дом 14/1, 628684</t>
  </si>
  <si>
    <t>87202206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</si>
</sst>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color indexed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u/>
      <sz val="10"/>
      <color indexed="12"/>
      <name val="Arial Cyr"/>
      <charset val="204"/>
    </font>
    <font>
      <sz val="9.8000000000000007"/>
      <name val="Times New Roman"/>
      <family val="1"/>
      <charset val="204"/>
    </font>
    <font>
      <sz val="9.5"/>
      <name val="Times New Roman"/>
      <family val="1"/>
      <charset val="204"/>
    </font>
    <font>
      <sz val="6"/>
      <name val="Times New Roman"/>
      <family val="1"/>
      <charset val="204"/>
    </font>
    <font>
      <sz val="9.6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.75"/>
      <name val="Times New Roman"/>
      <family val="1"/>
      <charset val="204"/>
    </font>
    <font>
      <sz val="9.75"/>
      <name val="Arial Cyr"/>
      <charset val="204"/>
    </font>
    <font>
      <i/>
      <sz val="10"/>
      <name val="Arial Cyr"/>
      <charset val="204"/>
    </font>
    <font>
      <sz val="12"/>
      <color rgb="FF0000FF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1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2" xfId="0" applyFont="1" applyFill="1" applyBorder="1" applyAlignment="1">
      <alignment horizontal="center"/>
    </xf>
    <xf numFmtId="0" fontId="4" fillId="0" borderId="0" xfId="0" applyFont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/>
    <xf numFmtId="0" fontId="2" fillId="0" borderId="6" xfId="0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6" fillId="0" borderId="0" xfId="0" applyFont="1"/>
    <xf numFmtId="0" fontId="2" fillId="0" borderId="9" xfId="0" applyFont="1" applyBorder="1" applyAlignment="1">
      <alignment horizontal="left"/>
    </xf>
    <xf numFmtId="49" fontId="2" fillId="0" borderId="9" xfId="0" applyNumberFormat="1" applyFont="1" applyBorder="1" applyAlignment="1">
      <alignment horizontal="left" wrapText="1" indent="2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 wrapText="1" indent="1"/>
    </xf>
    <xf numFmtId="0" fontId="2" fillId="0" borderId="13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left" indent="5"/>
    </xf>
    <xf numFmtId="49" fontId="2" fillId="0" borderId="10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14" xfId="0" applyFont="1" applyBorder="1"/>
    <xf numFmtId="49" fontId="2" fillId="0" borderId="6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0" xfId="0" applyFont="1" applyAlignment="1">
      <alignment horizontal="justify" wrapText="1"/>
    </xf>
    <xf numFmtId="49" fontId="2" fillId="0" borderId="13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0" borderId="10" xfId="0" applyFont="1" applyBorder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/>
    </xf>
    <xf numFmtId="0" fontId="2" fillId="0" borderId="17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 wrapText="1" indent="1"/>
    </xf>
    <xf numFmtId="0" fontId="2" fillId="0" borderId="6" xfId="0" applyFont="1" applyBorder="1" applyAlignment="1">
      <alignment horizontal="left" indent="1"/>
    </xf>
    <xf numFmtId="49" fontId="13" fillId="0" borderId="0" xfId="0" applyNumberFormat="1" applyFont="1" applyAlignment="1">
      <alignment horizontal="center" vertical="top" wrapText="1"/>
    </xf>
    <xf numFmtId="0" fontId="2" fillId="0" borderId="7" xfId="0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19" fillId="0" borderId="6" xfId="0" applyFont="1" applyBorder="1"/>
    <xf numFmtId="0" fontId="19" fillId="0" borderId="0" xfId="0" applyFont="1"/>
    <xf numFmtId="0" fontId="19" fillId="0" borderId="9" xfId="0" applyFont="1" applyBorder="1"/>
    <xf numFmtId="0" fontId="19" fillId="0" borderId="7" xfId="0" applyFont="1" applyBorder="1"/>
    <xf numFmtId="0" fontId="19" fillId="0" borderId="13" xfId="0" applyFont="1" applyBorder="1"/>
    <xf numFmtId="0" fontId="2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22" fillId="0" borderId="31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22" fillId="0" borderId="30" xfId="0" applyFont="1" applyBorder="1" applyAlignment="1">
      <alignment horizontal="justify" vertical="center" wrapText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2" fillId="0" borderId="0" xfId="1" applyAlignment="1" applyProtection="1">
      <alignment horizontal="center" vertical="center" wrapText="1"/>
    </xf>
    <xf numFmtId="0" fontId="12" fillId="0" borderId="28" xfId="1" applyBorder="1" applyAlignment="1" applyProtection="1">
      <alignment horizontal="center" vertical="center" wrapText="1"/>
    </xf>
    <xf numFmtId="0" fontId="12" fillId="0" borderId="0" xfId="1" applyAlignment="1" applyProtection="1">
      <alignment vertical="center" wrapText="1"/>
    </xf>
    <xf numFmtId="0" fontId="22" fillId="0" borderId="35" xfId="0" applyFont="1" applyBorder="1" applyAlignment="1">
      <alignment vertical="center" wrapText="1"/>
    </xf>
    <xf numFmtId="0" fontId="22" fillId="0" borderId="35" xfId="0" applyFont="1" applyBorder="1" applyAlignment="1">
      <alignment horizontal="justify" vertical="center" wrapText="1"/>
    </xf>
    <xf numFmtId="0" fontId="22" fillId="0" borderId="36" xfId="0" applyFont="1" applyBorder="1" applyAlignment="1">
      <alignment horizontal="justify" vertical="center" wrapText="1"/>
    </xf>
    <xf numFmtId="0" fontId="6" fillId="0" borderId="35" xfId="0" applyFont="1" applyBorder="1" applyAlignment="1">
      <alignment vertical="center" wrapText="1"/>
    </xf>
    <xf numFmtId="0" fontId="22" fillId="0" borderId="36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12" fillId="0" borderId="32" xfId="1" applyBorder="1" applyAlignment="1" applyProtection="1">
      <alignment horizontal="center" vertical="center" wrapText="1"/>
    </xf>
    <xf numFmtId="0" fontId="12" fillId="0" borderId="33" xfId="1" applyBorder="1" applyAlignment="1" applyProtection="1">
      <alignment horizontal="center" vertical="center" wrapText="1"/>
    </xf>
    <xf numFmtId="0" fontId="12" fillId="0" borderId="0" xfId="1" applyAlignment="1" applyProtection="1">
      <alignment vertical="top" wrapText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49" fontId="2" fillId="0" borderId="25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10" xfId="0" applyFont="1" applyBorder="1"/>
    <xf numFmtId="0" fontId="2" fillId="2" borderId="21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2" fillId="2" borderId="8" xfId="0" applyNumberFormat="1" applyFont="1" applyFill="1" applyBorder="1" applyAlignment="1" applyProtection="1">
      <alignment horizontal="left"/>
      <protection locked="0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left" indent="1"/>
    </xf>
    <xf numFmtId="0" fontId="2" fillId="0" borderId="26" xfId="0" applyFont="1" applyBorder="1" applyAlignment="1">
      <alignment horizontal="left" indent="1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17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>
      <alignment horizontal="left" vertical="center"/>
    </xf>
    <xf numFmtId="49" fontId="2" fillId="0" borderId="26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wrapText="1" indent="1"/>
    </xf>
    <xf numFmtId="0" fontId="2" fillId="0" borderId="26" xfId="0" applyFont="1" applyBorder="1" applyAlignment="1">
      <alignment horizontal="left" wrapText="1" indent="1"/>
    </xf>
    <xf numFmtId="0" fontId="12" fillId="0" borderId="0" xfId="1" applyAlignment="1" applyProtection="1">
      <alignment horizontal="center" vertical="center" wrapText="1"/>
    </xf>
    <xf numFmtId="0" fontId="12" fillId="0" borderId="0" xfId="1" applyAlignment="1" applyProtection="1">
      <alignment horizontal="center" vertical="top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indent="2"/>
    </xf>
    <xf numFmtId="0" fontId="2" fillId="0" borderId="12" xfId="0" applyFont="1" applyBorder="1" applyAlignment="1">
      <alignment horizontal="left" indent="2"/>
    </xf>
    <xf numFmtId="0" fontId="2" fillId="0" borderId="17" xfId="0" applyFont="1" applyBorder="1" applyAlignment="1">
      <alignment horizontal="left" indent="2"/>
    </xf>
    <xf numFmtId="0" fontId="2" fillId="0" borderId="26" xfId="0" applyFont="1" applyBorder="1" applyAlignment="1">
      <alignment horizontal="left" indent="2"/>
    </xf>
    <xf numFmtId="0" fontId="2" fillId="0" borderId="10" xfId="0" applyFont="1" applyBorder="1" applyAlignment="1">
      <alignment horizontal="left" indent="1"/>
    </xf>
    <xf numFmtId="0" fontId="2" fillId="0" borderId="11" xfId="0" applyFont="1" applyBorder="1" applyAlignment="1">
      <alignment horizontal="left" indent="1"/>
    </xf>
    <xf numFmtId="0" fontId="2" fillId="0" borderId="10" xfId="0" applyFont="1" applyBorder="1" applyAlignment="1">
      <alignment horizontal="left" indent="3"/>
    </xf>
    <xf numFmtId="0" fontId="2" fillId="0" borderId="11" xfId="0" applyFont="1" applyBorder="1" applyAlignment="1">
      <alignment horizontal="left" indent="3"/>
    </xf>
    <xf numFmtId="0" fontId="2" fillId="0" borderId="8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0" borderId="14" xfId="0" applyFont="1" applyBorder="1" applyAlignment="1">
      <alignment horizontal="left" indent="2"/>
    </xf>
    <xf numFmtId="0" fontId="2" fillId="0" borderId="10" xfId="0" applyFont="1" applyBorder="1" applyAlignment="1">
      <alignment horizontal="left" wrapText="1" indent="3"/>
    </xf>
    <xf numFmtId="0" fontId="2" fillId="0" borderId="11" xfId="0" applyFont="1" applyBorder="1" applyAlignment="1">
      <alignment horizontal="left" wrapText="1" indent="3"/>
    </xf>
    <xf numFmtId="0" fontId="2" fillId="0" borderId="8" xfId="0" applyFont="1" applyBorder="1" applyAlignment="1">
      <alignment horizontal="left" indent="3"/>
    </xf>
    <xf numFmtId="0" fontId="2" fillId="0" borderId="12" xfId="0" applyFont="1" applyBorder="1" applyAlignment="1">
      <alignment horizontal="left" indent="3"/>
    </xf>
    <xf numFmtId="0" fontId="2" fillId="0" borderId="0" xfId="0" applyFont="1" applyAlignment="1">
      <alignment horizontal="left" wrapText="1" indent="1"/>
    </xf>
    <xf numFmtId="0" fontId="2" fillId="0" borderId="14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0" xfId="0" applyFont="1" applyBorder="1" applyAlignment="1">
      <alignment horizontal="left" indent="2"/>
    </xf>
    <xf numFmtId="0" fontId="2" fillId="0" borderId="11" xfId="0" applyFont="1" applyBorder="1" applyAlignment="1">
      <alignment horizontal="left" indent="2"/>
    </xf>
    <xf numFmtId="0" fontId="2" fillId="0" borderId="10" xfId="0" applyFont="1" applyBorder="1" applyAlignment="1">
      <alignment horizontal="left" wrapText="1" indent="2"/>
    </xf>
    <xf numFmtId="0" fontId="2" fillId="0" borderId="11" xfId="0" applyFont="1" applyBorder="1" applyAlignment="1">
      <alignment horizontal="left" wrapText="1" indent="2"/>
    </xf>
    <xf numFmtId="0" fontId="2" fillId="0" borderId="17" xfId="0" applyFont="1" applyBorder="1" applyAlignment="1">
      <alignment horizontal="left" indent="3"/>
    </xf>
    <xf numFmtId="0" fontId="2" fillId="0" borderId="26" xfId="0" applyFont="1" applyBorder="1" applyAlignment="1">
      <alignment horizontal="left" indent="3"/>
    </xf>
    <xf numFmtId="0" fontId="2" fillId="0" borderId="8" xfId="0" applyFont="1" applyBorder="1" applyAlignment="1">
      <alignment horizontal="left" wrapText="1" indent="2"/>
    </xf>
    <xf numFmtId="0" fontId="2" fillId="0" borderId="12" xfId="0" applyFont="1" applyBorder="1" applyAlignment="1">
      <alignment horizontal="left" wrapText="1" indent="2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 applyProtection="1">
      <alignment horizontal="center" vertical="top"/>
      <protection locked="0"/>
    </xf>
    <xf numFmtId="0" fontId="2" fillId="0" borderId="26" xfId="0" applyFont="1" applyBorder="1" applyAlignment="1" applyProtection="1">
      <alignment horizontal="center" vertical="top"/>
      <protection locked="0"/>
    </xf>
    <xf numFmtId="0" fontId="2" fillId="0" borderId="17" xfId="0" applyFont="1" applyBorder="1" applyAlignment="1">
      <alignment horizontal="left" wrapText="1" indent="2"/>
    </xf>
    <xf numFmtId="0" fontId="2" fillId="0" borderId="26" xfId="0" applyFont="1" applyBorder="1" applyAlignment="1">
      <alignment horizontal="left" wrapText="1" indent="2"/>
    </xf>
    <xf numFmtId="0" fontId="2" fillId="0" borderId="17" xfId="0" applyFont="1" applyBorder="1" applyAlignment="1">
      <alignment horizontal="left" wrapText="1" indent="3"/>
    </xf>
    <xf numFmtId="0" fontId="2" fillId="0" borderId="26" xfId="0" applyFont="1" applyBorder="1" applyAlignment="1">
      <alignment horizontal="left" wrapText="1" indent="3"/>
    </xf>
    <xf numFmtId="0" fontId="2" fillId="0" borderId="1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 indent="3"/>
    </xf>
    <xf numFmtId="0" fontId="2" fillId="0" borderId="12" xfId="0" applyFont="1" applyBorder="1" applyAlignment="1">
      <alignment horizontal="left" wrapText="1" indent="3"/>
    </xf>
    <xf numFmtId="0" fontId="2" fillId="0" borderId="27" xfId="0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 indent="1"/>
    </xf>
    <xf numFmtId="49" fontId="2" fillId="0" borderId="26" xfId="0" applyNumberFormat="1" applyFont="1" applyBorder="1" applyAlignment="1">
      <alignment horizontal="left" indent="1"/>
    </xf>
    <xf numFmtId="0" fontId="2" fillId="0" borderId="17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26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0" fontId="20" fillId="0" borderId="26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9" fillId="0" borderId="8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2" fontId="19" fillId="0" borderId="13" xfId="0" applyNumberFormat="1" applyFont="1" applyBorder="1" applyAlignment="1" applyProtection="1">
      <alignment horizontal="center"/>
      <protection locked="0"/>
    </xf>
    <xf numFmtId="2" fontId="19" fillId="0" borderId="17" xfId="0" applyNumberFormat="1" applyFont="1" applyBorder="1" applyAlignment="1" applyProtection="1">
      <alignment horizontal="center"/>
      <protection locked="0"/>
    </xf>
    <xf numFmtId="2" fontId="19" fillId="0" borderId="26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49" fontId="19" fillId="0" borderId="9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 applyProtection="1">
      <alignment horizontal="center"/>
      <protection locked="0"/>
    </xf>
    <xf numFmtId="2" fontId="19" fillId="0" borderId="10" xfId="0" applyNumberFormat="1" applyFont="1" applyBorder="1" applyAlignment="1" applyProtection="1">
      <alignment horizontal="center"/>
      <protection locked="0"/>
    </xf>
    <xf numFmtId="2" fontId="19" fillId="0" borderId="11" xfId="0" applyNumberFormat="1" applyFont="1" applyBorder="1" applyAlignment="1" applyProtection="1">
      <alignment horizontal="center"/>
      <protection locked="0"/>
    </xf>
    <xf numFmtId="2" fontId="19" fillId="0" borderId="7" xfId="0" applyNumberFormat="1" applyFont="1" applyBorder="1" applyAlignment="1" applyProtection="1">
      <alignment horizontal="center"/>
      <protection locked="0"/>
    </xf>
    <xf numFmtId="2" fontId="19" fillId="0" borderId="8" xfId="0" applyNumberFormat="1" applyFont="1" applyBorder="1" applyAlignment="1" applyProtection="1">
      <alignment horizontal="center"/>
      <protection locked="0"/>
    </xf>
    <xf numFmtId="2" fontId="19" fillId="0" borderId="12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2" fontId="19" fillId="0" borderId="6" xfId="0" applyNumberFormat="1" applyFont="1" applyBorder="1" applyAlignment="1" applyProtection="1">
      <alignment horizontal="center"/>
      <protection locked="0"/>
    </xf>
    <xf numFmtId="2" fontId="19" fillId="0" borderId="0" xfId="0" applyNumberFormat="1" applyFont="1" applyAlignment="1" applyProtection="1">
      <alignment horizontal="center"/>
      <protection locked="0"/>
    </xf>
    <xf numFmtId="2" fontId="19" fillId="0" borderId="14" xfId="0" applyNumberFormat="1" applyFont="1" applyBorder="1" applyAlignment="1" applyProtection="1">
      <alignment horizontal="center"/>
      <protection locked="0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20" fillId="0" borderId="17" xfId="0" applyFont="1" applyBorder="1"/>
    <xf numFmtId="0" fontId="20" fillId="0" borderId="26" xfId="0" applyFont="1" applyBorder="1"/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top"/>
    </xf>
    <xf numFmtId="0" fontId="19" fillId="0" borderId="6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19" fillId="0" borderId="8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49" fontId="19" fillId="0" borderId="17" xfId="0" applyNumberFormat="1" applyFont="1" applyBorder="1" applyAlignment="1">
      <alignment horizontal="left"/>
    </xf>
    <xf numFmtId="49" fontId="19" fillId="0" borderId="26" xfId="0" applyNumberFormat="1" applyFont="1" applyBorder="1" applyAlignment="1">
      <alignment horizontal="left"/>
    </xf>
    <xf numFmtId="49" fontId="19" fillId="0" borderId="17" xfId="0" applyNumberFormat="1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49" fontId="19" fillId="0" borderId="10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left"/>
    </xf>
    <xf numFmtId="49" fontId="19" fillId="0" borderId="8" xfId="0" applyNumberFormat="1" applyFont="1" applyBorder="1" applyAlignment="1">
      <alignment horizontal="left"/>
    </xf>
    <xf numFmtId="49" fontId="19" fillId="0" borderId="12" xfId="0" applyNumberFormat="1" applyFont="1" applyBorder="1" applyAlignment="1">
      <alignment horizontal="left"/>
    </xf>
    <xf numFmtId="49" fontId="19" fillId="0" borderId="10" xfId="0" applyNumberFormat="1" applyFont="1" applyBorder="1" applyAlignment="1">
      <alignment horizontal="left" indent="1"/>
    </xf>
    <xf numFmtId="49" fontId="19" fillId="0" borderId="11" xfId="0" applyNumberFormat="1" applyFont="1" applyBorder="1" applyAlignment="1">
      <alignment horizontal="left" indent="1"/>
    </xf>
    <xf numFmtId="49" fontId="19" fillId="0" borderId="8" xfId="0" applyNumberFormat="1" applyFont="1" applyBorder="1" applyAlignment="1">
      <alignment horizontal="left" indent="1"/>
    </xf>
    <xf numFmtId="49" fontId="19" fillId="0" borderId="12" xfId="0" applyNumberFormat="1" applyFont="1" applyBorder="1" applyAlignment="1">
      <alignment horizontal="left" indent="1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49" fontId="19" fillId="0" borderId="10" xfId="0" applyNumberFormat="1" applyFont="1" applyBorder="1" applyAlignment="1">
      <alignment horizontal="left" indent="2"/>
    </xf>
    <xf numFmtId="49" fontId="19" fillId="0" borderId="11" xfId="0" applyNumberFormat="1" applyFont="1" applyBorder="1" applyAlignment="1">
      <alignment horizontal="left" indent="2"/>
    </xf>
    <xf numFmtId="49" fontId="19" fillId="0" borderId="8" xfId="0" applyNumberFormat="1" applyFont="1" applyBorder="1" applyAlignment="1">
      <alignment horizontal="left" indent="2"/>
    </xf>
    <xf numFmtId="49" fontId="19" fillId="0" borderId="12" xfId="0" applyNumberFormat="1" applyFont="1" applyBorder="1" applyAlignment="1">
      <alignment horizontal="left" indent="2"/>
    </xf>
    <xf numFmtId="49" fontId="19" fillId="0" borderId="17" xfId="0" applyNumberFormat="1" applyFont="1" applyBorder="1" applyAlignment="1">
      <alignment horizontal="left" indent="2"/>
    </xf>
    <xf numFmtId="49" fontId="19" fillId="0" borderId="26" xfId="0" applyNumberFormat="1" applyFont="1" applyBorder="1" applyAlignment="1">
      <alignment horizontal="left" indent="2"/>
    </xf>
    <xf numFmtId="49" fontId="2" fillId="0" borderId="0" xfId="0" applyNumberFormat="1" applyFont="1" applyAlignment="1">
      <alignment horizontal="left"/>
    </xf>
    <xf numFmtId="49" fontId="2" fillId="0" borderId="14" xfId="0" applyNumberFormat="1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49" fontId="13" fillId="0" borderId="13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49" fontId="2" fillId="0" borderId="26" xfId="0" applyNumberFormat="1" applyFont="1" applyBorder="1" applyAlignment="1">
      <alignment horizontal="center" vertical="top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>
      <alignment horizontal="left" indent="2"/>
    </xf>
    <xf numFmtId="49" fontId="2" fillId="0" borderId="26" xfId="0" applyNumberFormat="1" applyFont="1" applyBorder="1" applyAlignment="1">
      <alignment horizontal="left" indent="2"/>
    </xf>
    <xf numFmtId="49" fontId="2" fillId="0" borderId="17" xfId="0" applyNumberFormat="1" applyFont="1" applyBorder="1" applyAlignment="1">
      <alignment horizontal="left" indent="6"/>
    </xf>
    <xf numFmtId="49" fontId="2" fillId="0" borderId="26" xfId="0" applyNumberFormat="1" applyFont="1" applyBorder="1" applyAlignment="1">
      <alignment horizontal="left" indent="6"/>
    </xf>
    <xf numFmtId="49" fontId="2" fillId="0" borderId="27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 vertical="top" wrapText="1"/>
    </xf>
    <xf numFmtId="49" fontId="13" fillId="0" borderId="14" xfId="0" applyNumberFormat="1" applyFont="1" applyBorder="1" applyAlignment="1">
      <alignment horizontal="center" vertical="top" wrapText="1"/>
    </xf>
    <xf numFmtId="49" fontId="13" fillId="0" borderId="7" xfId="0" applyNumberFormat="1" applyFont="1" applyBorder="1" applyAlignment="1">
      <alignment horizontal="center" vertical="top" wrapText="1"/>
    </xf>
    <xf numFmtId="49" fontId="13" fillId="0" borderId="8" xfId="0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2" fillId="0" borderId="17" xfId="0" applyNumberFormat="1" applyFont="1" applyBorder="1" applyAlignment="1">
      <alignment horizontal="left" vertical="center" indent="2"/>
    </xf>
    <xf numFmtId="49" fontId="2" fillId="0" borderId="26" xfId="0" applyNumberFormat="1" applyFont="1" applyBorder="1" applyAlignment="1">
      <alignment horizontal="left" vertical="center" indent="2"/>
    </xf>
    <xf numFmtId="49" fontId="2" fillId="0" borderId="8" xfId="0" applyNumberFormat="1" applyFont="1" applyBorder="1" applyAlignment="1">
      <alignment horizontal="left" vertical="center" indent="2"/>
    </xf>
    <xf numFmtId="49" fontId="2" fillId="0" borderId="12" xfId="0" applyNumberFormat="1" applyFont="1" applyBorder="1" applyAlignment="1">
      <alignment horizontal="left" vertical="center" indent="2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17" xfId="0" applyNumberFormat="1" applyFont="1" applyBorder="1" applyAlignment="1">
      <alignment horizontal="left" vertical="center" indent="1"/>
    </xf>
    <xf numFmtId="49" fontId="2" fillId="0" borderId="26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2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2"/>
    </xf>
    <xf numFmtId="49" fontId="2" fillId="0" borderId="11" xfId="0" applyNumberFormat="1" applyFont="1" applyBorder="1" applyAlignment="1">
      <alignment horizontal="left" vertical="center" indent="2"/>
    </xf>
    <xf numFmtId="49" fontId="2" fillId="0" borderId="10" xfId="0" applyNumberFormat="1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0" fontId="2" fillId="0" borderId="0" xfId="0" applyFont="1"/>
    <xf numFmtId="0" fontId="2" fillId="0" borderId="14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49" fontId="2" fillId="0" borderId="17" xfId="0" applyNumberFormat="1" applyFont="1" applyBorder="1" applyAlignment="1">
      <alignment horizontal="left" wrapText="1" indent="3"/>
    </xf>
    <xf numFmtId="49" fontId="2" fillId="0" borderId="17" xfId="0" applyNumberFormat="1" applyFont="1" applyBorder="1" applyAlignment="1">
      <alignment horizontal="left" indent="3"/>
    </xf>
    <xf numFmtId="49" fontId="2" fillId="0" borderId="26" xfId="0" applyNumberFormat="1" applyFont="1" applyBorder="1" applyAlignment="1">
      <alignment horizontal="left" indent="3"/>
    </xf>
    <xf numFmtId="49" fontId="2" fillId="0" borderId="10" xfId="0" applyNumberFormat="1" applyFont="1" applyBorder="1" applyAlignment="1">
      <alignment horizontal="left" vertical="center" indent="5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8" xfId="0" applyNumberFormat="1" applyFont="1" applyBorder="1" applyAlignment="1">
      <alignment horizontal="left" vertical="center" indent="5"/>
    </xf>
    <xf numFmtId="49" fontId="2" fillId="0" borderId="12" xfId="0" applyNumberFormat="1" applyFont="1" applyBorder="1" applyAlignment="1">
      <alignment horizontal="left" vertical="center" indent="5"/>
    </xf>
    <xf numFmtId="49" fontId="2" fillId="0" borderId="8" xfId="0" applyNumberFormat="1" applyFont="1" applyBorder="1" applyAlignment="1">
      <alignment horizontal="left" vertical="center" indent="3"/>
    </xf>
    <xf numFmtId="49" fontId="2" fillId="0" borderId="12" xfId="0" applyNumberFormat="1" applyFont="1" applyBorder="1" applyAlignment="1">
      <alignment horizontal="left" vertical="center" indent="3"/>
    </xf>
    <xf numFmtId="49" fontId="2" fillId="0" borderId="17" xfId="0" applyNumberFormat="1" applyFont="1" applyBorder="1" applyAlignment="1">
      <alignment horizontal="left" vertical="center" indent="5"/>
    </xf>
    <xf numFmtId="49" fontId="2" fillId="0" borderId="26" xfId="0" applyNumberFormat="1" applyFont="1" applyBorder="1" applyAlignment="1">
      <alignment horizontal="left" vertical="center" indent="5"/>
    </xf>
    <xf numFmtId="49" fontId="2" fillId="0" borderId="17" xfId="0" applyNumberFormat="1" applyFont="1" applyBorder="1" applyAlignment="1">
      <alignment horizontal="left" vertical="center" indent="3"/>
    </xf>
    <xf numFmtId="49" fontId="2" fillId="0" borderId="26" xfId="0" applyNumberFormat="1" applyFont="1" applyBorder="1" applyAlignment="1">
      <alignment horizontal="left" vertical="center" indent="3"/>
    </xf>
    <xf numFmtId="49" fontId="2" fillId="0" borderId="10" xfId="0" applyNumberFormat="1" applyFont="1" applyBorder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3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left" vertical="center" indent="2"/>
    </xf>
    <xf numFmtId="0" fontId="2" fillId="0" borderId="26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wrapText="1" indent="1"/>
    </xf>
    <xf numFmtId="164" fontId="2" fillId="0" borderId="9" xfId="0" applyNumberFormat="1" applyFont="1" applyBorder="1" applyAlignment="1" applyProtection="1">
      <alignment horizontal="center"/>
      <protection locked="0"/>
    </xf>
    <xf numFmtId="164" fontId="2" fillId="0" borderId="10" xfId="0" applyNumberFormat="1" applyFont="1" applyBorder="1" applyAlignment="1" applyProtection="1">
      <alignment horizontal="center"/>
      <protection locked="0"/>
    </xf>
    <xf numFmtId="164" fontId="2" fillId="0" borderId="11" xfId="0" applyNumberFormat="1" applyFont="1" applyBorder="1" applyAlignment="1" applyProtection="1">
      <alignment horizontal="center"/>
      <protection locked="0"/>
    </xf>
    <xf numFmtId="164" fontId="2" fillId="0" borderId="7" xfId="0" applyNumberFormat="1" applyFont="1" applyBorder="1" applyAlignment="1" applyProtection="1">
      <alignment horizont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164" fontId="2" fillId="0" borderId="12" xfId="0" applyNumberFormat="1" applyFont="1" applyBorder="1" applyAlignment="1" applyProtection="1">
      <alignment horizontal="center"/>
      <protection locked="0"/>
    </xf>
    <xf numFmtId="164" fontId="2" fillId="0" borderId="13" xfId="0" applyNumberFormat="1" applyFont="1" applyBorder="1" applyAlignment="1" applyProtection="1">
      <alignment horizontal="center"/>
      <protection locked="0"/>
    </xf>
    <xf numFmtId="164" fontId="2" fillId="0" borderId="17" xfId="0" applyNumberFormat="1" applyFont="1" applyBorder="1" applyAlignment="1" applyProtection="1">
      <alignment horizontal="center"/>
      <protection locked="0"/>
    </xf>
    <xf numFmtId="164" fontId="2" fillId="0" borderId="26" xfId="0" applyNumberFormat="1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8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5" fillId="0" borderId="0" xfId="0" applyFont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 vertical="center" indent="1"/>
    </xf>
    <xf numFmtId="0" fontId="2" fillId="0" borderId="26" xfId="0" applyFont="1" applyBorder="1" applyAlignment="1">
      <alignment horizontal="left" vertical="center" indent="1"/>
    </xf>
    <xf numFmtId="0" fontId="18" fillId="0" borderId="0" xfId="0" applyFont="1" applyAlignment="1">
      <alignment horizontal="center" wrapText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17" xfId="0" applyFont="1" applyBorder="1" applyAlignment="1">
      <alignment horizontal="left" wrapText="1" indent="5"/>
    </xf>
    <xf numFmtId="0" fontId="2" fillId="0" borderId="26" xfId="0" applyFont="1" applyBorder="1" applyAlignment="1">
      <alignment horizontal="left" wrapText="1" indent="5"/>
    </xf>
    <xf numFmtId="0" fontId="2" fillId="0" borderId="10" xfId="0" applyFont="1" applyBorder="1" applyAlignment="1">
      <alignment horizontal="left" indent="4"/>
    </xf>
    <xf numFmtId="0" fontId="2" fillId="0" borderId="11" xfId="0" applyFont="1" applyBorder="1" applyAlignment="1">
      <alignment horizontal="left" indent="4"/>
    </xf>
    <xf numFmtId="0" fontId="2" fillId="0" borderId="10" xfId="0" applyFont="1" applyBorder="1" applyAlignment="1">
      <alignment horizontal="left" indent="5"/>
    </xf>
    <xf numFmtId="0" fontId="2" fillId="0" borderId="11" xfId="0" applyFont="1" applyBorder="1" applyAlignment="1">
      <alignment horizontal="left" indent="5"/>
    </xf>
    <xf numFmtId="0" fontId="2" fillId="0" borderId="8" xfId="0" applyFont="1" applyBorder="1" applyAlignment="1">
      <alignment horizontal="left" wrapText="1" indent="4"/>
    </xf>
    <xf numFmtId="0" fontId="2" fillId="0" borderId="12" xfId="0" applyFont="1" applyBorder="1" applyAlignment="1">
      <alignment horizontal="left" wrapText="1" indent="4"/>
    </xf>
    <xf numFmtId="0" fontId="2" fillId="0" borderId="17" xfId="0" applyFont="1" applyBorder="1" applyAlignment="1">
      <alignment horizontal="left" wrapText="1" indent="4"/>
    </xf>
    <xf numFmtId="0" fontId="2" fillId="0" borderId="26" xfId="0" applyFont="1" applyBorder="1" applyAlignment="1">
      <alignment horizontal="left" wrapText="1" indent="4"/>
    </xf>
    <xf numFmtId="49" fontId="2" fillId="0" borderId="8" xfId="0" applyNumberFormat="1" applyFont="1" applyBorder="1" applyAlignment="1" applyProtection="1">
      <alignment horizontal="center"/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justify" wrapText="1"/>
    </xf>
    <xf numFmtId="0" fontId="2" fillId="0" borderId="0" xfId="0" applyFont="1" applyAlignment="1" applyProtection="1">
      <alignment horizontal="center" wrapText="1"/>
      <protection locked="0"/>
    </xf>
    <xf numFmtId="0" fontId="4" fillId="0" borderId="1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2" fillId="0" borderId="8" xfId="0" applyNumberFormat="1" applyFont="1" applyBorder="1" applyAlignment="1" applyProtection="1">
      <alignment horizontal="left"/>
      <protection locked="0"/>
    </xf>
    <xf numFmtId="0" fontId="0" fillId="3" borderId="0" xfId="0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196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29" name="AutoShape 1" descr="Рисунок 32768">
          <a:extLst>
            <a:ext uri="{FF2B5EF4-FFF2-40B4-BE49-F238E27FC236}">
              <a16:creationId xmlns:a16="http://schemas.microsoft.com/office/drawing/2014/main" id="{00000000-0008-0000-1500-00000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2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0" name="AutoShape 2" descr="Рисунок 32769">
          <a:extLst>
            <a:ext uri="{FF2B5EF4-FFF2-40B4-BE49-F238E27FC236}">
              <a16:creationId xmlns:a16="http://schemas.microsoft.com/office/drawing/2014/main" id="{00000000-0008-0000-1500-00000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1" name="AutoShape 3" descr="Рисунок 32770">
          <a:extLst>
            <a:ext uri="{FF2B5EF4-FFF2-40B4-BE49-F238E27FC236}">
              <a16:creationId xmlns:a16="http://schemas.microsoft.com/office/drawing/2014/main" id="{00000000-0008-0000-1500-00000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2" name="AutoShape 4" descr="Рисунок 32771">
          <a:extLst>
            <a:ext uri="{FF2B5EF4-FFF2-40B4-BE49-F238E27FC236}">
              <a16:creationId xmlns:a16="http://schemas.microsoft.com/office/drawing/2014/main" id="{00000000-0008-0000-1500-00000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4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3" name="AutoShape 5" descr="Рисунок 32772">
          <a:extLst>
            <a:ext uri="{FF2B5EF4-FFF2-40B4-BE49-F238E27FC236}">
              <a16:creationId xmlns:a16="http://schemas.microsoft.com/office/drawing/2014/main" id="{00000000-0008-0000-1500-00000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4" name="AutoShape 6" descr="Рисунок 32773">
          <a:extLst>
            <a:ext uri="{FF2B5EF4-FFF2-40B4-BE49-F238E27FC236}">
              <a16:creationId xmlns:a16="http://schemas.microsoft.com/office/drawing/2014/main" id="{00000000-0008-0000-1500-00000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3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5" name="AutoShape 7" descr="Рисунок 32774">
          <a:extLst>
            <a:ext uri="{FF2B5EF4-FFF2-40B4-BE49-F238E27FC236}">
              <a16:creationId xmlns:a16="http://schemas.microsoft.com/office/drawing/2014/main" id="{00000000-0008-0000-1500-00000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95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6" name="AutoShape 8" descr="Рисунок 32775">
          <a:extLst>
            <a:ext uri="{FF2B5EF4-FFF2-40B4-BE49-F238E27FC236}">
              <a16:creationId xmlns:a16="http://schemas.microsoft.com/office/drawing/2014/main" id="{00000000-0008-0000-1500-00000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5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7" name="AutoShape 9" descr="Рисунок 32776">
          <a:extLst>
            <a:ext uri="{FF2B5EF4-FFF2-40B4-BE49-F238E27FC236}">
              <a16:creationId xmlns:a16="http://schemas.microsoft.com/office/drawing/2014/main" id="{00000000-0008-0000-1500-00000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1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8" name="AutoShape 10" descr="Рисунок 32777">
          <a:extLst>
            <a:ext uri="{FF2B5EF4-FFF2-40B4-BE49-F238E27FC236}">
              <a16:creationId xmlns:a16="http://schemas.microsoft.com/office/drawing/2014/main" id="{00000000-0008-0000-1500-00000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8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39" name="AutoShape 11" descr="Рисунок 32778">
          <a:extLst>
            <a:ext uri="{FF2B5EF4-FFF2-40B4-BE49-F238E27FC236}">
              <a16:creationId xmlns:a16="http://schemas.microsoft.com/office/drawing/2014/main" id="{00000000-0008-0000-1500-00000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0" name="AutoShape 12" descr="Рисунок 32779">
          <a:extLst>
            <a:ext uri="{FF2B5EF4-FFF2-40B4-BE49-F238E27FC236}">
              <a16:creationId xmlns:a16="http://schemas.microsoft.com/office/drawing/2014/main" id="{00000000-0008-0000-1500-00000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1" name="AutoShape 13" descr="Рисунок 32780">
          <a:extLst>
            <a:ext uri="{FF2B5EF4-FFF2-40B4-BE49-F238E27FC236}">
              <a16:creationId xmlns:a16="http://schemas.microsoft.com/office/drawing/2014/main" id="{00000000-0008-0000-1500-00000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86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2" name="AutoShape 14" descr="Рисунок 32781">
          <a:extLst>
            <a:ext uri="{FF2B5EF4-FFF2-40B4-BE49-F238E27FC236}">
              <a16:creationId xmlns:a16="http://schemas.microsoft.com/office/drawing/2014/main" id="{00000000-0008-0000-1500-00000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02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3" name="AutoShape 15" descr="Рисунок 32782">
          <a:extLst>
            <a:ext uri="{FF2B5EF4-FFF2-40B4-BE49-F238E27FC236}">
              <a16:creationId xmlns:a16="http://schemas.microsoft.com/office/drawing/2014/main" id="{00000000-0008-0000-1500-00000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39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4" name="AutoShape 16" descr="Рисунок 32783">
          <a:extLst>
            <a:ext uri="{FF2B5EF4-FFF2-40B4-BE49-F238E27FC236}">
              <a16:creationId xmlns:a16="http://schemas.microsoft.com/office/drawing/2014/main" id="{00000000-0008-0000-1500-00001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5553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5" name="AutoShape 17" descr="Рисунок 32784">
          <a:extLst>
            <a:ext uri="{FF2B5EF4-FFF2-40B4-BE49-F238E27FC236}">
              <a16:creationId xmlns:a16="http://schemas.microsoft.com/office/drawing/2014/main" id="{00000000-0008-0000-1500-00001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11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6" name="AutoShape 18" descr="Рисунок 32785">
          <a:extLst>
            <a:ext uri="{FF2B5EF4-FFF2-40B4-BE49-F238E27FC236}">
              <a16:creationId xmlns:a16="http://schemas.microsoft.com/office/drawing/2014/main" id="{00000000-0008-0000-1500-00001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27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7" name="AutoShape 19" descr="Рисунок 32786">
          <a:extLst>
            <a:ext uri="{FF2B5EF4-FFF2-40B4-BE49-F238E27FC236}">
              <a16:creationId xmlns:a16="http://schemas.microsoft.com/office/drawing/2014/main" id="{00000000-0008-0000-1500-00001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63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8" name="AutoShape 20" descr="Рисунок 32787">
          <a:extLst>
            <a:ext uri="{FF2B5EF4-FFF2-40B4-BE49-F238E27FC236}">
              <a16:creationId xmlns:a16="http://schemas.microsoft.com/office/drawing/2014/main" id="{00000000-0008-0000-1500-00001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49" name="AutoShape 21" descr="Рисунок 32788">
          <a:extLst>
            <a:ext uri="{FF2B5EF4-FFF2-40B4-BE49-F238E27FC236}">
              <a16:creationId xmlns:a16="http://schemas.microsoft.com/office/drawing/2014/main" id="{00000000-0008-0000-1500-00001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16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0" name="AutoShape 22" descr="Рисунок 32789">
          <a:extLst>
            <a:ext uri="{FF2B5EF4-FFF2-40B4-BE49-F238E27FC236}">
              <a16:creationId xmlns:a16="http://schemas.microsoft.com/office/drawing/2014/main" id="{00000000-0008-0000-1500-00001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3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1" name="AutoShape 23" descr="Рисунок 32790">
          <a:extLst>
            <a:ext uri="{FF2B5EF4-FFF2-40B4-BE49-F238E27FC236}">
              <a16:creationId xmlns:a16="http://schemas.microsoft.com/office/drawing/2014/main" id="{00000000-0008-0000-1500-00001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2" name="AutoShape 24" descr="Рисунок 32791">
          <a:extLst>
            <a:ext uri="{FF2B5EF4-FFF2-40B4-BE49-F238E27FC236}">
              <a16:creationId xmlns:a16="http://schemas.microsoft.com/office/drawing/2014/main" id="{00000000-0008-0000-1500-00001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78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3" name="AutoShape 25" descr="Рисунок 32792">
          <a:extLst>
            <a:ext uri="{FF2B5EF4-FFF2-40B4-BE49-F238E27FC236}">
              <a16:creationId xmlns:a16="http://schemas.microsoft.com/office/drawing/2014/main" id="{00000000-0008-0000-1500-00001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2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4" name="AutoShape 26" descr="Рисунок 32793">
          <a:extLst>
            <a:ext uri="{FF2B5EF4-FFF2-40B4-BE49-F238E27FC236}">
              <a16:creationId xmlns:a16="http://schemas.microsoft.com/office/drawing/2014/main" id="{00000000-0008-0000-1500-00001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5" name="AutoShape 27" descr="Рисунок 32794">
          <a:extLst>
            <a:ext uri="{FF2B5EF4-FFF2-40B4-BE49-F238E27FC236}">
              <a16:creationId xmlns:a16="http://schemas.microsoft.com/office/drawing/2014/main" id="{00000000-0008-0000-1500-00001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73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6" name="AutoShape 28" descr="Рисунок 32795">
          <a:extLst>
            <a:ext uri="{FF2B5EF4-FFF2-40B4-BE49-F238E27FC236}">
              <a16:creationId xmlns:a16="http://schemas.microsoft.com/office/drawing/2014/main" id="{00000000-0008-0000-1500-00001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8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7" name="AutoShape 29" descr="Рисунок 32796">
          <a:extLst>
            <a:ext uri="{FF2B5EF4-FFF2-40B4-BE49-F238E27FC236}">
              <a16:creationId xmlns:a16="http://schemas.microsoft.com/office/drawing/2014/main" id="{00000000-0008-0000-1500-00001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25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8" name="AutoShape 30" descr="Рисунок 32797">
          <a:extLst>
            <a:ext uri="{FF2B5EF4-FFF2-40B4-BE49-F238E27FC236}">
              <a16:creationId xmlns:a16="http://schemas.microsoft.com/office/drawing/2014/main" id="{00000000-0008-0000-1500-00001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42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59" name="AutoShape 31" descr="Рисунок 32798">
          <a:extLst>
            <a:ext uri="{FF2B5EF4-FFF2-40B4-BE49-F238E27FC236}">
              <a16:creationId xmlns:a16="http://schemas.microsoft.com/office/drawing/2014/main" id="{00000000-0008-0000-1500-00001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78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0" name="AutoShape 32" descr="Рисунок 32799">
          <a:extLst>
            <a:ext uri="{FF2B5EF4-FFF2-40B4-BE49-F238E27FC236}">
              <a16:creationId xmlns:a16="http://schemas.microsoft.com/office/drawing/2014/main" id="{00000000-0008-0000-1500-00002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994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1" name="AutoShape 33" descr="Рисунок 32800">
          <a:extLst>
            <a:ext uri="{FF2B5EF4-FFF2-40B4-BE49-F238E27FC236}">
              <a16:creationId xmlns:a16="http://schemas.microsoft.com/office/drawing/2014/main" id="{00000000-0008-0000-1500-00002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50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2" name="AutoShape 34" descr="Рисунок 32801">
          <a:extLst>
            <a:ext uri="{FF2B5EF4-FFF2-40B4-BE49-F238E27FC236}">
              <a16:creationId xmlns:a16="http://schemas.microsoft.com/office/drawing/2014/main" id="{00000000-0008-0000-1500-00002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066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3" name="AutoShape 35" descr="Рисунок 32802">
          <a:extLst>
            <a:ext uri="{FF2B5EF4-FFF2-40B4-BE49-F238E27FC236}">
              <a16:creationId xmlns:a16="http://schemas.microsoft.com/office/drawing/2014/main" id="{00000000-0008-0000-1500-00002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02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4" name="AutoShape 36" descr="Рисунок 32803">
          <a:extLst>
            <a:ext uri="{FF2B5EF4-FFF2-40B4-BE49-F238E27FC236}">
              <a16:creationId xmlns:a16="http://schemas.microsoft.com/office/drawing/2014/main" id="{00000000-0008-0000-1500-00002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19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5" name="AutoShape 37" descr="Рисунок 32804">
          <a:extLst>
            <a:ext uri="{FF2B5EF4-FFF2-40B4-BE49-F238E27FC236}">
              <a16:creationId xmlns:a16="http://schemas.microsoft.com/office/drawing/2014/main" id="{00000000-0008-0000-1500-00002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55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6" name="AutoShape 38" descr="Рисунок 32805">
          <a:extLst>
            <a:ext uri="{FF2B5EF4-FFF2-40B4-BE49-F238E27FC236}">
              <a16:creationId xmlns:a16="http://schemas.microsoft.com/office/drawing/2014/main" id="{00000000-0008-0000-1500-00002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1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7" name="AutoShape 39" descr="Рисунок 32806">
          <a:extLst>
            <a:ext uri="{FF2B5EF4-FFF2-40B4-BE49-F238E27FC236}">
              <a16:creationId xmlns:a16="http://schemas.microsoft.com/office/drawing/2014/main" id="{00000000-0008-0000-1500-00002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07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8" name="AutoShape 40" descr="Рисунок 32807">
          <a:extLst>
            <a:ext uri="{FF2B5EF4-FFF2-40B4-BE49-F238E27FC236}">
              <a16:creationId xmlns:a16="http://schemas.microsoft.com/office/drawing/2014/main" id="{00000000-0008-0000-1500-00002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2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69" name="AutoShape 41" descr="Рисунок 32808">
          <a:extLst>
            <a:ext uri="{FF2B5EF4-FFF2-40B4-BE49-F238E27FC236}">
              <a16:creationId xmlns:a16="http://schemas.microsoft.com/office/drawing/2014/main" id="{00000000-0008-0000-1500-00002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60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0" name="AutoShape 42" descr="Рисунок 32809">
          <a:extLst>
            <a:ext uri="{FF2B5EF4-FFF2-40B4-BE49-F238E27FC236}">
              <a16:creationId xmlns:a16="http://schemas.microsoft.com/office/drawing/2014/main" id="{00000000-0008-0000-1500-00002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276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1" name="AutoShape 43" descr="Рисунок 32810">
          <a:extLst>
            <a:ext uri="{FF2B5EF4-FFF2-40B4-BE49-F238E27FC236}">
              <a16:creationId xmlns:a16="http://schemas.microsoft.com/office/drawing/2014/main" id="{00000000-0008-0000-1500-00002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12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2" name="AutoShape 44" descr="Рисунок 32811">
          <a:extLst>
            <a:ext uri="{FF2B5EF4-FFF2-40B4-BE49-F238E27FC236}">
              <a16:creationId xmlns:a16="http://schemas.microsoft.com/office/drawing/2014/main" id="{00000000-0008-0000-1500-00002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28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3" name="AutoShape 45" descr="Рисунок 32812">
          <a:extLst>
            <a:ext uri="{FF2B5EF4-FFF2-40B4-BE49-F238E27FC236}">
              <a16:creationId xmlns:a16="http://schemas.microsoft.com/office/drawing/2014/main" id="{00000000-0008-0000-1500-00002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64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4" name="AutoShape 46" descr="Рисунок 32813">
          <a:extLst>
            <a:ext uri="{FF2B5EF4-FFF2-40B4-BE49-F238E27FC236}">
              <a16:creationId xmlns:a16="http://schemas.microsoft.com/office/drawing/2014/main" id="{00000000-0008-0000-1500-00002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381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5" name="AutoShape 47" descr="Рисунок 32814">
          <a:extLst>
            <a:ext uri="{FF2B5EF4-FFF2-40B4-BE49-F238E27FC236}">
              <a16:creationId xmlns:a16="http://schemas.microsoft.com/office/drawing/2014/main" id="{00000000-0008-0000-1500-00002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1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6" name="AutoShape 48" descr="Рисунок 32815">
          <a:extLst>
            <a:ext uri="{FF2B5EF4-FFF2-40B4-BE49-F238E27FC236}">
              <a16:creationId xmlns:a16="http://schemas.microsoft.com/office/drawing/2014/main" id="{00000000-0008-0000-1500-00003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33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7" name="AutoShape 49" descr="Рисунок 32816">
          <a:extLst>
            <a:ext uri="{FF2B5EF4-FFF2-40B4-BE49-F238E27FC236}">
              <a16:creationId xmlns:a16="http://schemas.microsoft.com/office/drawing/2014/main" id="{00000000-0008-0000-1500-00003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489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8" name="AutoShape 50" descr="Рисунок 32817">
          <a:extLst>
            <a:ext uri="{FF2B5EF4-FFF2-40B4-BE49-F238E27FC236}">
              <a16:creationId xmlns:a16="http://schemas.microsoft.com/office/drawing/2014/main" id="{00000000-0008-0000-1500-00003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05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79" name="AutoShape 51" descr="Рисунок 32818">
          <a:extLst>
            <a:ext uri="{FF2B5EF4-FFF2-40B4-BE49-F238E27FC236}">
              <a16:creationId xmlns:a16="http://schemas.microsoft.com/office/drawing/2014/main" id="{00000000-0008-0000-1500-00003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42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0" name="AutoShape 52" descr="Рисунок 32819">
          <a:extLst>
            <a:ext uri="{FF2B5EF4-FFF2-40B4-BE49-F238E27FC236}">
              <a16:creationId xmlns:a16="http://schemas.microsoft.com/office/drawing/2014/main" id="{00000000-0008-0000-1500-00003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58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1" name="AutoShape 53" descr="Рисунок 32820">
          <a:extLst>
            <a:ext uri="{FF2B5EF4-FFF2-40B4-BE49-F238E27FC236}">
              <a16:creationId xmlns:a16="http://schemas.microsoft.com/office/drawing/2014/main" id="{00000000-0008-0000-1500-00003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59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2" name="AutoShape 54" descr="Рисунок 32821">
          <a:extLst>
            <a:ext uri="{FF2B5EF4-FFF2-40B4-BE49-F238E27FC236}">
              <a16:creationId xmlns:a16="http://schemas.microsoft.com/office/drawing/2014/main" id="{00000000-0008-0000-1500-00003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10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3" name="AutoShape 55" descr="Рисунок 32822">
          <a:extLst>
            <a:ext uri="{FF2B5EF4-FFF2-40B4-BE49-F238E27FC236}">
              <a16:creationId xmlns:a16="http://schemas.microsoft.com/office/drawing/2014/main" id="{00000000-0008-0000-1500-00003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46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4" name="AutoShape 56" descr="Рисунок 32823">
          <a:extLst>
            <a:ext uri="{FF2B5EF4-FFF2-40B4-BE49-F238E27FC236}">
              <a16:creationId xmlns:a16="http://schemas.microsoft.com/office/drawing/2014/main" id="{00000000-0008-0000-1500-00003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63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5" name="AutoShape 57" descr="Рисунок 32824">
          <a:extLst>
            <a:ext uri="{FF2B5EF4-FFF2-40B4-BE49-F238E27FC236}">
              <a16:creationId xmlns:a16="http://schemas.microsoft.com/office/drawing/2014/main" id="{00000000-0008-0000-1500-00003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699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6" name="AutoShape 58" descr="Рисунок 32825">
          <a:extLst>
            <a:ext uri="{FF2B5EF4-FFF2-40B4-BE49-F238E27FC236}">
              <a16:creationId xmlns:a16="http://schemas.microsoft.com/office/drawing/2014/main" id="{00000000-0008-0000-1500-00003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15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7" name="AutoShape 59" descr="Рисунок 32826">
          <a:extLst>
            <a:ext uri="{FF2B5EF4-FFF2-40B4-BE49-F238E27FC236}">
              <a16:creationId xmlns:a16="http://schemas.microsoft.com/office/drawing/2014/main" id="{00000000-0008-0000-1500-00003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8" name="AutoShape 60" descr="Рисунок 32827">
          <a:extLst>
            <a:ext uri="{FF2B5EF4-FFF2-40B4-BE49-F238E27FC236}">
              <a16:creationId xmlns:a16="http://schemas.microsoft.com/office/drawing/2014/main" id="{00000000-0008-0000-1500-00003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767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89" name="AutoShape 61" descr="Рисунок 32828">
          <a:extLst>
            <a:ext uri="{FF2B5EF4-FFF2-40B4-BE49-F238E27FC236}">
              <a16:creationId xmlns:a16="http://schemas.microsoft.com/office/drawing/2014/main" id="{00000000-0008-0000-1500-00003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04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0" name="AutoShape 62" descr="Рисунок 32829">
          <a:extLst>
            <a:ext uri="{FF2B5EF4-FFF2-40B4-BE49-F238E27FC236}">
              <a16:creationId xmlns:a16="http://schemas.microsoft.com/office/drawing/2014/main" id="{00000000-0008-0000-1500-00003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2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1" name="AutoShape 63" descr="Рисунок 32830">
          <a:extLst>
            <a:ext uri="{FF2B5EF4-FFF2-40B4-BE49-F238E27FC236}">
              <a16:creationId xmlns:a16="http://schemas.microsoft.com/office/drawing/2014/main" id="{00000000-0008-0000-1500-00003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5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2" name="AutoShape 64" descr="Рисунок 32831">
          <a:extLst>
            <a:ext uri="{FF2B5EF4-FFF2-40B4-BE49-F238E27FC236}">
              <a16:creationId xmlns:a16="http://schemas.microsoft.com/office/drawing/2014/main" id="{00000000-0008-0000-1500-00004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872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3" name="AutoShape 65" descr="Рисунок 32832">
          <a:extLst>
            <a:ext uri="{FF2B5EF4-FFF2-40B4-BE49-F238E27FC236}">
              <a16:creationId xmlns:a16="http://schemas.microsoft.com/office/drawing/2014/main" id="{00000000-0008-0000-1500-00004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28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4" name="AutoShape 66" descr="Рисунок 32833">
          <a:extLst>
            <a:ext uri="{FF2B5EF4-FFF2-40B4-BE49-F238E27FC236}">
              <a16:creationId xmlns:a16="http://schemas.microsoft.com/office/drawing/2014/main" id="{00000000-0008-0000-1500-00004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45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5" name="AutoShape 67" descr="Рисунок 32834">
          <a:extLst>
            <a:ext uri="{FF2B5EF4-FFF2-40B4-BE49-F238E27FC236}">
              <a16:creationId xmlns:a16="http://schemas.microsoft.com/office/drawing/2014/main" id="{00000000-0008-0000-1500-00004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81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6" name="AutoShape 68" descr="Рисунок 32835">
          <a:extLst>
            <a:ext uri="{FF2B5EF4-FFF2-40B4-BE49-F238E27FC236}">
              <a16:creationId xmlns:a16="http://schemas.microsoft.com/office/drawing/2014/main" id="{00000000-0008-0000-1500-00004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997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7" name="AutoShape 69" descr="Рисунок 32836">
          <a:extLst>
            <a:ext uri="{FF2B5EF4-FFF2-40B4-BE49-F238E27FC236}">
              <a16:creationId xmlns:a16="http://schemas.microsoft.com/office/drawing/2014/main" id="{00000000-0008-0000-1500-00004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33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8" name="AutoShape 70" descr="Рисунок 32837">
          <a:extLst>
            <a:ext uri="{FF2B5EF4-FFF2-40B4-BE49-F238E27FC236}">
              <a16:creationId xmlns:a16="http://schemas.microsoft.com/office/drawing/2014/main" id="{00000000-0008-0000-1500-00004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49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599" name="AutoShape 71" descr="Рисунок 32838">
          <a:extLst>
            <a:ext uri="{FF2B5EF4-FFF2-40B4-BE49-F238E27FC236}">
              <a16:creationId xmlns:a16="http://schemas.microsoft.com/office/drawing/2014/main" id="{00000000-0008-0000-1500-00004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085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0" name="AutoShape 72" descr="Рисунок 32839">
          <a:extLst>
            <a:ext uri="{FF2B5EF4-FFF2-40B4-BE49-F238E27FC236}">
              <a16:creationId xmlns:a16="http://schemas.microsoft.com/office/drawing/2014/main" id="{00000000-0008-0000-1500-00004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02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1" name="AutoShape 73" descr="Рисунок 32840">
          <a:extLst>
            <a:ext uri="{FF2B5EF4-FFF2-40B4-BE49-F238E27FC236}">
              <a16:creationId xmlns:a16="http://schemas.microsoft.com/office/drawing/2014/main" id="{00000000-0008-0000-1500-00004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38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2" name="AutoShape 74" descr="Рисунок 32841">
          <a:extLst>
            <a:ext uri="{FF2B5EF4-FFF2-40B4-BE49-F238E27FC236}">
              <a16:creationId xmlns:a16="http://schemas.microsoft.com/office/drawing/2014/main" id="{00000000-0008-0000-1500-00004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54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3" name="AutoShape 75" descr="Рисунок 32842">
          <a:extLst>
            <a:ext uri="{FF2B5EF4-FFF2-40B4-BE49-F238E27FC236}">
              <a16:creationId xmlns:a16="http://schemas.microsoft.com/office/drawing/2014/main" id="{00000000-0008-0000-1500-00004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190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4" name="AutoShape 76" descr="Рисунок 32843">
          <a:extLst>
            <a:ext uri="{FF2B5EF4-FFF2-40B4-BE49-F238E27FC236}">
              <a16:creationId xmlns:a16="http://schemas.microsoft.com/office/drawing/2014/main" id="{00000000-0008-0000-1500-00004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06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5" name="AutoShape 77" descr="Рисунок 32844">
          <a:extLst>
            <a:ext uri="{FF2B5EF4-FFF2-40B4-BE49-F238E27FC236}">
              <a16:creationId xmlns:a16="http://schemas.microsoft.com/office/drawing/2014/main" id="{00000000-0008-0000-1500-00004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43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6" name="AutoShape 78" descr="Рисунок 32845">
          <a:extLst>
            <a:ext uri="{FF2B5EF4-FFF2-40B4-BE49-F238E27FC236}">
              <a16:creationId xmlns:a16="http://schemas.microsoft.com/office/drawing/2014/main" id="{00000000-0008-0000-1500-00004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59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7" name="AutoShape 79" descr="Рисунок 32846">
          <a:extLst>
            <a:ext uri="{FF2B5EF4-FFF2-40B4-BE49-F238E27FC236}">
              <a16:creationId xmlns:a16="http://schemas.microsoft.com/office/drawing/2014/main" id="{00000000-0008-0000-1500-00004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95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133350</xdr:rowOff>
    </xdr:to>
    <xdr:sp macro="" textlink="">
      <xdr:nvSpPr>
        <xdr:cNvPr id="22608" name="AutoShape 80" descr="Рисунок 32847">
          <a:extLst>
            <a:ext uri="{FF2B5EF4-FFF2-40B4-BE49-F238E27FC236}">
              <a16:creationId xmlns:a16="http://schemas.microsoft.com/office/drawing/2014/main" id="{00000000-0008-0000-1500-00005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311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09" name="AutoShape 81" descr="Рисунок 32768">
          <a:extLst>
            <a:ext uri="{FF2B5EF4-FFF2-40B4-BE49-F238E27FC236}">
              <a16:creationId xmlns:a16="http://schemas.microsoft.com/office/drawing/2014/main" id="{00000000-0008-0000-1500-00005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06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0" name="AutoShape 82" descr="Рисунок 32769">
          <a:extLst>
            <a:ext uri="{FF2B5EF4-FFF2-40B4-BE49-F238E27FC236}">
              <a16:creationId xmlns:a16="http://schemas.microsoft.com/office/drawing/2014/main" id="{00000000-0008-0000-1500-00005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1" name="AutoShape 83" descr="Рисунок 32770">
          <a:extLst>
            <a:ext uri="{FF2B5EF4-FFF2-40B4-BE49-F238E27FC236}">
              <a16:creationId xmlns:a16="http://schemas.microsoft.com/office/drawing/2014/main" id="{00000000-0008-0000-1500-00005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58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2" name="AutoShape 84" descr="Рисунок 32771">
          <a:extLst>
            <a:ext uri="{FF2B5EF4-FFF2-40B4-BE49-F238E27FC236}">
              <a16:creationId xmlns:a16="http://schemas.microsoft.com/office/drawing/2014/main" id="{00000000-0008-0000-1500-00005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574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3" name="AutoShape 85" descr="Рисунок 32772">
          <a:extLst>
            <a:ext uri="{FF2B5EF4-FFF2-40B4-BE49-F238E27FC236}">
              <a16:creationId xmlns:a16="http://schemas.microsoft.com/office/drawing/2014/main" id="{00000000-0008-0000-1500-00005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10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4" name="AutoShape 86" descr="Рисунок 32773">
          <a:extLst>
            <a:ext uri="{FF2B5EF4-FFF2-40B4-BE49-F238E27FC236}">
              <a16:creationId xmlns:a16="http://schemas.microsoft.com/office/drawing/2014/main" id="{00000000-0008-0000-1500-00005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26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5" name="AutoShape 87" descr="Рисунок 32774">
          <a:extLst>
            <a:ext uri="{FF2B5EF4-FFF2-40B4-BE49-F238E27FC236}">
              <a16:creationId xmlns:a16="http://schemas.microsoft.com/office/drawing/2014/main" id="{00000000-0008-0000-1500-00005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63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6" name="AutoShape 88" descr="Рисунок 32775">
          <a:extLst>
            <a:ext uri="{FF2B5EF4-FFF2-40B4-BE49-F238E27FC236}">
              <a16:creationId xmlns:a16="http://schemas.microsoft.com/office/drawing/2014/main" id="{00000000-0008-0000-1500-00005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679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7" name="AutoShape 89" descr="Рисунок 32776">
          <a:extLst>
            <a:ext uri="{FF2B5EF4-FFF2-40B4-BE49-F238E27FC236}">
              <a16:creationId xmlns:a16="http://schemas.microsoft.com/office/drawing/2014/main" id="{00000000-0008-0000-1500-00005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15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8" name="AutoShape 90" descr="Рисунок 32777">
          <a:extLst>
            <a:ext uri="{FF2B5EF4-FFF2-40B4-BE49-F238E27FC236}">
              <a16:creationId xmlns:a16="http://schemas.microsoft.com/office/drawing/2014/main" id="{00000000-0008-0000-1500-00005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31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19" name="AutoShape 91" descr="Рисунок 32778">
          <a:extLst>
            <a:ext uri="{FF2B5EF4-FFF2-40B4-BE49-F238E27FC236}">
              <a16:creationId xmlns:a16="http://schemas.microsoft.com/office/drawing/2014/main" id="{00000000-0008-0000-1500-00005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67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0" name="AutoShape 92" descr="Рисунок 32779">
          <a:extLst>
            <a:ext uri="{FF2B5EF4-FFF2-40B4-BE49-F238E27FC236}">
              <a16:creationId xmlns:a16="http://schemas.microsoft.com/office/drawing/2014/main" id="{00000000-0008-0000-1500-00005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784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1" name="AutoShape 93" descr="Рисунок 32780">
          <a:extLst>
            <a:ext uri="{FF2B5EF4-FFF2-40B4-BE49-F238E27FC236}">
              <a16:creationId xmlns:a16="http://schemas.microsoft.com/office/drawing/2014/main" id="{00000000-0008-0000-1500-00005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2" name="AutoShape 94" descr="Рисунок 32781">
          <a:extLst>
            <a:ext uri="{FF2B5EF4-FFF2-40B4-BE49-F238E27FC236}">
              <a16:creationId xmlns:a16="http://schemas.microsoft.com/office/drawing/2014/main" id="{00000000-0008-0000-1500-00005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36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3" name="AutoShape 95" descr="Рисунок 32782">
          <a:extLst>
            <a:ext uri="{FF2B5EF4-FFF2-40B4-BE49-F238E27FC236}">
              <a16:creationId xmlns:a16="http://schemas.microsoft.com/office/drawing/2014/main" id="{00000000-0008-0000-1500-00005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72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4" name="AutoShape 96" descr="Рисунок 32783">
          <a:extLst>
            <a:ext uri="{FF2B5EF4-FFF2-40B4-BE49-F238E27FC236}">
              <a16:creationId xmlns:a16="http://schemas.microsoft.com/office/drawing/2014/main" id="{00000000-0008-0000-1500-00006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888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5" name="AutoShape 97" descr="Рисунок 32784">
          <a:extLst>
            <a:ext uri="{FF2B5EF4-FFF2-40B4-BE49-F238E27FC236}">
              <a16:creationId xmlns:a16="http://schemas.microsoft.com/office/drawing/2014/main" id="{00000000-0008-0000-1500-00006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4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6" name="AutoShape 98" descr="Рисунок 32785">
          <a:extLst>
            <a:ext uri="{FF2B5EF4-FFF2-40B4-BE49-F238E27FC236}">
              <a16:creationId xmlns:a16="http://schemas.microsoft.com/office/drawing/2014/main" id="{00000000-0008-0000-1500-00006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61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7" name="AutoShape 99" descr="Рисунок 32786">
          <a:extLst>
            <a:ext uri="{FF2B5EF4-FFF2-40B4-BE49-F238E27FC236}">
              <a16:creationId xmlns:a16="http://schemas.microsoft.com/office/drawing/2014/main" id="{00000000-0008-0000-1500-00006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2997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8" name="AutoShape 100" descr="Рисунок 32787">
          <a:extLst>
            <a:ext uri="{FF2B5EF4-FFF2-40B4-BE49-F238E27FC236}">
              <a16:creationId xmlns:a16="http://schemas.microsoft.com/office/drawing/2014/main" id="{00000000-0008-0000-1500-00006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13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29" name="AutoShape 101" descr="Рисунок 32788">
          <a:extLst>
            <a:ext uri="{FF2B5EF4-FFF2-40B4-BE49-F238E27FC236}">
              <a16:creationId xmlns:a16="http://schemas.microsoft.com/office/drawing/2014/main" id="{00000000-0008-0000-1500-00006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49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0" name="AutoShape 102" descr="Рисунок 32789">
          <a:extLst>
            <a:ext uri="{FF2B5EF4-FFF2-40B4-BE49-F238E27FC236}">
              <a16:creationId xmlns:a16="http://schemas.microsoft.com/office/drawing/2014/main" id="{00000000-0008-0000-1500-00006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066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1" name="AutoShape 103" descr="Рисунок 32790">
          <a:extLst>
            <a:ext uri="{FF2B5EF4-FFF2-40B4-BE49-F238E27FC236}">
              <a16:creationId xmlns:a16="http://schemas.microsoft.com/office/drawing/2014/main" id="{00000000-0008-0000-1500-00006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02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2" name="AutoShape 104" descr="Рисунок 32791">
          <a:extLst>
            <a:ext uri="{FF2B5EF4-FFF2-40B4-BE49-F238E27FC236}">
              <a16:creationId xmlns:a16="http://schemas.microsoft.com/office/drawing/2014/main" id="{00000000-0008-0000-1500-00006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18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3" name="AutoShape 105" descr="Рисунок 32792">
          <a:extLst>
            <a:ext uri="{FF2B5EF4-FFF2-40B4-BE49-F238E27FC236}">
              <a16:creationId xmlns:a16="http://schemas.microsoft.com/office/drawing/2014/main" id="{00000000-0008-0000-1500-00006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54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4" name="AutoShape 106" descr="Рисунок 32793">
          <a:extLst>
            <a:ext uri="{FF2B5EF4-FFF2-40B4-BE49-F238E27FC236}">
              <a16:creationId xmlns:a16="http://schemas.microsoft.com/office/drawing/2014/main" id="{00000000-0008-0000-1500-00006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170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5" name="AutoShape 107" descr="Рисунок 32794">
          <a:extLst>
            <a:ext uri="{FF2B5EF4-FFF2-40B4-BE49-F238E27FC236}">
              <a16:creationId xmlns:a16="http://schemas.microsoft.com/office/drawing/2014/main" id="{00000000-0008-0000-1500-00006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07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6" name="AutoShape 108" descr="Рисунок 32795">
          <a:extLst>
            <a:ext uri="{FF2B5EF4-FFF2-40B4-BE49-F238E27FC236}">
              <a16:creationId xmlns:a16="http://schemas.microsoft.com/office/drawing/2014/main" id="{00000000-0008-0000-1500-00006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23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7" name="AutoShape 109" descr="Рисунок 32796">
          <a:extLst>
            <a:ext uri="{FF2B5EF4-FFF2-40B4-BE49-F238E27FC236}">
              <a16:creationId xmlns:a16="http://schemas.microsoft.com/office/drawing/2014/main" id="{00000000-0008-0000-1500-00006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59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8" name="AutoShape 110" descr="Рисунок 32797">
          <a:extLst>
            <a:ext uri="{FF2B5EF4-FFF2-40B4-BE49-F238E27FC236}">
              <a16:creationId xmlns:a16="http://schemas.microsoft.com/office/drawing/2014/main" id="{00000000-0008-0000-1500-00006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275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39" name="AutoShape 111" descr="Рисунок 32798">
          <a:extLst>
            <a:ext uri="{FF2B5EF4-FFF2-40B4-BE49-F238E27FC236}">
              <a16:creationId xmlns:a16="http://schemas.microsoft.com/office/drawing/2014/main" id="{00000000-0008-0000-1500-00006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11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0" name="AutoShape 112" descr="Рисунок 32799">
          <a:extLst>
            <a:ext uri="{FF2B5EF4-FFF2-40B4-BE49-F238E27FC236}">
              <a16:creationId xmlns:a16="http://schemas.microsoft.com/office/drawing/2014/main" id="{00000000-0008-0000-1500-00007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28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1" name="AutoShape 113" descr="Рисунок 32800">
          <a:extLst>
            <a:ext uri="{FF2B5EF4-FFF2-40B4-BE49-F238E27FC236}">
              <a16:creationId xmlns:a16="http://schemas.microsoft.com/office/drawing/2014/main" id="{00000000-0008-0000-1500-00007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384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2" name="AutoShape 114" descr="Рисунок 32801">
          <a:extLst>
            <a:ext uri="{FF2B5EF4-FFF2-40B4-BE49-F238E27FC236}">
              <a16:creationId xmlns:a16="http://schemas.microsoft.com/office/drawing/2014/main" id="{00000000-0008-0000-1500-00007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00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3" name="AutoShape 115" descr="Рисунок 32802">
          <a:extLst>
            <a:ext uri="{FF2B5EF4-FFF2-40B4-BE49-F238E27FC236}">
              <a16:creationId xmlns:a16="http://schemas.microsoft.com/office/drawing/2014/main" id="{00000000-0008-0000-1500-00007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36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4" name="AutoShape 116" descr="Рисунок 32803">
          <a:extLst>
            <a:ext uri="{FF2B5EF4-FFF2-40B4-BE49-F238E27FC236}">
              <a16:creationId xmlns:a16="http://schemas.microsoft.com/office/drawing/2014/main" id="{00000000-0008-0000-1500-00007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52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5" name="AutoShape 117" descr="Рисунок 32804">
          <a:extLst>
            <a:ext uri="{FF2B5EF4-FFF2-40B4-BE49-F238E27FC236}">
              <a16:creationId xmlns:a16="http://schemas.microsoft.com/office/drawing/2014/main" id="{00000000-0008-0000-1500-00007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489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6" name="AutoShape 118" descr="Рисунок 32805">
          <a:extLst>
            <a:ext uri="{FF2B5EF4-FFF2-40B4-BE49-F238E27FC236}">
              <a16:creationId xmlns:a16="http://schemas.microsoft.com/office/drawing/2014/main" id="{00000000-0008-0000-1500-00007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05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7" name="AutoShape 119" descr="Рисунок 32806">
          <a:extLst>
            <a:ext uri="{FF2B5EF4-FFF2-40B4-BE49-F238E27FC236}">
              <a16:creationId xmlns:a16="http://schemas.microsoft.com/office/drawing/2014/main" id="{00000000-0008-0000-1500-00007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8" name="AutoShape 120" descr="Рисунок 32807">
          <a:extLst>
            <a:ext uri="{FF2B5EF4-FFF2-40B4-BE49-F238E27FC236}">
              <a16:creationId xmlns:a16="http://schemas.microsoft.com/office/drawing/2014/main" id="{00000000-0008-0000-1500-00007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57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49" name="AutoShape 121" descr="Рисунок 32808">
          <a:extLst>
            <a:ext uri="{FF2B5EF4-FFF2-40B4-BE49-F238E27FC236}">
              <a16:creationId xmlns:a16="http://schemas.microsoft.com/office/drawing/2014/main" id="{00000000-0008-0000-1500-00007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593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0" name="AutoShape 122" descr="Рисунок 32809">
          <a:extLst>
            <a:ext uri="{FF2B5EF4-FFF2-40B4-BE49-F238E27FC236}">
              <a16:creationId xmlns:a16="http://schemas.microsoft.com/office/drawing/2014/main" id="{00000000-0008-0000-1500-00007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09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1" name="AutoShape 123" descr="Рисунок 32810">
          <a:extLst>
            <a:ext uri="{FF2B5EF4-FFF2-40B4-BE49-F238E27FC236}">
              <a16:creationId xmlns:a16="http://schemas.microsoft.com/office/drawing/2014/main" id="{00000000-0008-0000-1500-00007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46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2" name="AutoShape 124" descr="Рисунок 32811">
          <a:extLst>
            <a:ext uri="{FF2B5EF4-FFF2-40B4-BE49-F238E27FC236}">
              <a16:creationId xmlns:a16="http://schemas.microsoft.com/office/drawing/2014/main" id="{00000000-0008-0000-1500-00007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62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3" name="AutoShape 125" descr="Рисунок 32812">
          <a:extLst>
            <a:ext uri="{FF2B5EF4-FFF2-40B4-BE49-F238E27FC236}">
              <a16:creationId xmlns:a16="http://schemas.microsoft.com/office/drawing/2014/main" id="{00000000-0008-0000-1500-00007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698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4" name="AutoShape 126" descr="Рисунок 32813">
          <a:extLst>
            <a:ext uri="{FF2B5EF4-FFF2-40B4-BE49-F238E27FC236}">
              <a16:creationId xmlns:a16="http://schemas.microsoft.com/office/drawing/2014/main" id="{00000000-0008-0000-1500-00007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14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5" name="AutoShape 127" descr="Рисунок 32814">
          <a:extLst>
            <a:ext uri="{FF2B5EF4-FFF2-40B4-BE49-F238E27FC236}">
              <a16:creationId xmlns:a16="http://schemas.microsoft.com/office/drawing/2014/main" id="{00000000-0008-0000-1500-00007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50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6" name="AutoShape 128" descr="Рисунок 32815">
          <a:extLst>
            <a:ext uri="{FF2B5EF4-FFF2-40B4-BE49-F238E27FC236}">
              <a16:creationId xmlns:a16="http://schemas.microsoft.com/office/drawing/2014/main" id="{00000000-0008-0000-1500-00008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767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7" name="AutoShape 129" descr="Рисунок 32816">
          <a:extLst>
            <a:ext uri="{FF2B5EF4-FFF2-40B4-BE49-F238E27FC236}">
              <a16:creationId xmlns:a16="http://schemas.microsoft.com/office/drawing/2014/main" id="{00000000-0008-0000-1500-00008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23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8" name="AutoShape 130" descr="Рисунок 32817">
          <a:extLst>
            <a:ext uri="{FF2B5EF4-FFF2-40B4-BE49-F238E27FC236}">
              <a16:creationId xmlns:a16="http://schemas.microsoft.com/office/drawing/2014/main" id="{00000000-0008-0000-1500-00008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39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59" name="AutoShape 131" descr="Рисунок 32818">
          <a:extLst>
            <a:ext uri="{FF2B5EF4-FFF2-40B4-BE49-F238E27FC236}">
              <a16:creationId xmlns:a16="http://schemas.microsoft.com/office/drawing/2014/main" id="{00000000-0008-0000-1500-00008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75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0" name="AutoShape 132" descr="Рисунок 32819">
          <a:extLst>
            <a:ext uri="{FF2B5EF4-FFF2-40B4-BE49-F238E27FC236}">
              <a16:creationId xmlns:a16="http://schemas.microsoft.com/office/drawing/2014/main" id="{00000000-0008-0000-1500-00008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891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1" name="AutoShape 133" descr="Рисунок 32820">
          <a:extLst>
            <a:ext uri="{FF2B5EF4-FFF2-40B4-BE49-F238E27FC236}">
              <a16:creationId xmlns:a16="http://schemas.microsoft.com/office/drawing/2014/main" id="{00000000-0008-0000-1500-00008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2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2" name="AutoShape 134" descr="Рисунок 32821">
          <a:extLst>
            <a:ext uri="{FF2B5EF4-FFF2-40B4-BE49-F238E27FC236}">
              <a16:creationId xmlns:a16="http://schemas.microsoft.com/office/drawing/2014/main" id="{00000000-0008-0000-1500-00008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44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3" name="AutoShape 135" descr="Рисунок 32822">
          <a:extLst>
            <a:ext uri="{FF2B5EF4-FFF2-40B4-BE49-F238E27FC236}">
              <a16:creationId xmlns:a16="http://schemas.microsoft.com/office/drawing/2014/main" id="{00000000-0008-0000-1500-00008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80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4" name="AutoShape 136" descr="Рисунок 32823">
          <a:extLst>
            <a:ext uri="{FF2B5EF4-FFF2-40B4-BE49-F238E27FC236}">
              <a16:creationId xmlns:a16="http://schemas.microsoft.com/office/drawing/2014/main" id="{00000000-0008-0000-1500-00008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399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5" name="AutoShape 137" descr="Рисунок 32824">
          <a:extLst>
            <a:ext uri="{FF2B5EF4-FFF2-40B4-BE49-F238E27FC236}">
              <a16:creationId xmlns:a16="http://schemas.microsoft.com/office/drawing/2014/main" id="{00000000-0008-0000-1500-00008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32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6" name="AutoShape 138" descr="Рисунок 32825">
          <a:extLst>
            <a:ext uri="{FF2B5EF4-FFF2-40B4-BE49-F238E27FC236}">
              <a16:creationId xmlns:a16="http://schemas.microsoft.com/office/drawing/2014/main" id="{00000000-0008-0000-1500-00008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49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7" name="AutoShape 139" descr="Рисунок 32826">
          <a:extLst>
            <a:ext uri="{FF2B5EF4-FFF2-40B4-BE49-F238E27FC236}">
              <a16:creationId xmlns:a16="http://schemas.microsoft.com/office/drawing/2014/main" id="{00000000-0008-0000-1500-00008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085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8" name="AutoShape 140" descr="Рисунок 32827">
          <a:extLst>
            <a:ext uri="{FF2B5EF4-FFF2-40B4-BE49-F238E27FC236}">
              <a16:creationId xmlns:a16="http://schemas.microsoft.com/office/drawing/2014/main" id="{00000000-0008-0000-1500-00008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0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69" name="AutoShape 141" descr="Рисунок 32828">
          <a:extLst>
            <a:ext uri="{FF2B5EF4-FFF2-40B4-BE49-F238E27FC236}">
              <a16:creationId xmlns:a16="http://schemas.microsoft.com/office/drawing/2014/main" id="{00000000-0008-0000-1500-00008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37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0" name="AutoShape 142" descr="Рисунок 32829">
          <a:extLst>
            <a:ext uri="{FF2B5EF4-FFF2-40B4-BE49-F238E27FC236}">
              <a16:creationId xmlns:a16="http://schemas.microsoft.com/office/drawing/2014/main" id="{00000000-0008-0000-1500-00008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53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1" name="AutoShape 143" descr="Рисунок 32830">
          <a:extLst>
            <a:ext uri="{FF2B5EF4-FFF2-40B4-BE49-F238E27FC236}">
              <a16:creationId xmlns:a16="http://schemas.microsoft.com/office/drawing/2014/main" id="{00000000-0008-0000-1500-00008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190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2" name="AutoShape 144" descr="Рисунок 32831">
          <a:extLst>
            <a:ext uri="{FF2B5EF4-FFF2-40B4-BE49-F238E27FC236}">
              <a16:creationId xmlns:a16="http://schemas.microsoft.com/office/drawing/2014/main" id="{00000000-0008-0000-1500-00009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06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3" name="AutoShape 145" descr="Рисунок 32832">
          <a:extLst>
            <a:ext uri="{FF2B5EF4-FFF2-40B4-BE49-F238E27FC236}">
              <a16:creationId xmlns:a16="http://schemas.microsoft.com/office/drawing/2014/main" id="{00000000-0008-0000-1500-000091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6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4" name="AutoShape 146" descr="Рисунок 32833">
          <a:extLst>
            <a:ext uri="{FF2B5EF4-FFF2-40B4-BE49-F238E27FC236}">
              <a16:creationId xmlns:a16="http://schemas.microsoft.com/office/drawing/2014/main" id="{00000000-0008-0000-1500-000092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27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5" name="AutoShape 147" descr="Рисунок 32834">
          <a:extLst>
            <a:ext uri="{FF2B5EF4-FFF2-40B4-BE49-F238E27FC236}">
              <a16:creationId xmlns:a16="http://schemas.microsoft.com/office/drawing/2014/main" id="{00000000-0008-0000-1500-000093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14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6" name="AutoShape 148" descr="Рисунок 32835">
          <a:extLst>
            <a:ext uri="{FF2B5EF4-FFF2-40B4-BE49-F238E27FC236}">
              <a16:creationId xmlns:a16="http://schemas.microsoft.com/office/drawing/2014/main" id="{00000000-0008-0000-1500-000094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3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7" name="AutoShape 149" descr="Рисунок 32836">
          <a:extLst>
            <a:ext uri="{FF2B5EF4-FFF2-40B4-BE49-F238E27FC236}">
              <a16:creationId xmlns:a16="http://schemas.microsoft.com/office/drawing/2014/main" id="{00000000-0008-0000-1500-000095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6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8" name="AutoShape 150" descr="Рисунок 32837">
          <a:extLst>
            <a:ext uri="{FF2B5EF4-FFF2-40B4-BE49-F238E27FC236}">
              <a16:creationId xmlns:a16="http://schemas.microsoft.com/office/drawing/2014/main" id="{00000000-0008-0000-1500-000096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383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79" name="AutoShape 151" descr="Рисунок 32838">
          <a:extLst>
            <a:ext uri="{FF2B5EF4-FFF2-40B4-BE49-F238E27FC236}">
              <a16:creationId xmlns:a16="http://schemas.microsoft.com/office/drawing/2014/main" id="{00000000-0008-0000-1500-000097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0" name="AutoShape 152" descr="Рисунок 32839">
          <a:extLst>
            <a:ext uri="{FF2B5EF4-FFF2-40B4-BE49-F238E27FC236}">
              <a16:creationId xmlns:a16="http://schemas.microsoft.com/office/drawing/2014/main" id="{00000000-0008-0000-1500-000098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35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1" name="AutoShape 153" descr="Рисунок 32840">
          <a:extLst>
            <a:ext uri="{FF2B5EF4-FFF2-40B4-BE49-F238E27FC236}">
              <a16:creationId xmlns:a16="http://schemas.microsoft.com/office/drawing/2014/main" id="{00000000-0008-0000-1500-000099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71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2" name="AutoShape 154" descr="Рисунок 32841">
          <a:extLst>
            <a:ext uri="{FF2B5EF4-FFF2-40B4-BE49-F238E27FC236}">
              <a16:creationId xmlns:a16="http://schemas.microsoft.com/office/drawing/2014/main" id="{00000000-0008-0000-1500-00009A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488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3" name="AutoShape 155" descr="Рисунок 32842">
          <a:extLst>
            <a:ext uri="{FF2B5EF4-FFF2-40B4-BE49-F238E27FC236}">
              <a16:creationId xmlns:a16="http://schemas.microsoft.com/office/drawing/2014/main" id="{00000000-0008-0000-1500-00009B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24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4" name="AutoShape 156" descr="Рисунок 32843">
          <a:extLst>
            <a:ext uri="{FF2B5EF4-FFF2-40B4-BE49-F238E27FC236}">
              <a16:creationId xmlns:a16="http://schemas.microsoft.com/office/drawing/2014/main" id="{00000000-0008-0000-1500-00009C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40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5" name="AutoShape 157" descr="Рисунок 32844">
          <a:extLst>
            <a:ext uri="{FF2B5EF4-FFF2-40B4-BE49-F238E27FC236}">
              <a16:creationId xmlns:a16="http://schemas.microsoft.com/office/drawing/2014/main" id="{00000000-0008-0000-1500-00009D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76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6" name="AutoShape 158" descr="Рисунок 32845">
          <a:extLst>
            <a:ext uri="{FF2B5EF4-FFF2-40B4-BE49-F238E27FC236}">
              <a16:creationId xmlns:a16="http://schemas.microsoft.com/office/drawing/2014/main" id="{00000000-0008-0000-1500-00009E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5929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7" name="AutoShape 159" descr="Рисунок 32846">
          <a:extLst>
            <a:ext uri="{FF2B5EF4-FFF2-40B4-BE49-F238E27FC236}">
              <a16:creationId xmlns:a16="http://schemas.microsoft.com/office/drawing/2014/main" id="{00000000-0008-0000-1500-00009F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629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304800</xdr:rowOff>
    </xdr:to>
    <xdr:sp macro="" textlink="">
      <xdr:nvSpPr>
        <xdr:cNvPr id="22688" name="AutoShape 160" descr="Рисунок 32847">
          <a:extLst>
            <a:ext uri="{FF2B5EF4-FFF2-40B4-BE49-F238E27FC236}">
              <a16:creationId xmlns:a16="http://schemas.microsoft.com/office/drawing/2014/main" id="{00000000-0008-0000-1500-0000A058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4645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11</xdr:row>
      <xdr:rowOff>104775</xdr:rowOff>
    </xdr:to>
    <xdr:sp macro="" textlink="">
      <xdr:nvSpPr>
        <xdr:cNvPr id="22689" name="AutoShape 161" descr="Рисунок 32848">
          <a:extLst>
            <a:ext uri="{FF2B5EF4-FFF2-40B4-BE49-F238E27FC236}">
              <a16:creationId xmlns:a16="http://schemas.microsoft.com/office/drawing/2014/main" id="{00000000-0008-0000-1500-0000A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104775</xdr:rowOff>
    </xdr:to>
    <xdr:sp macro="" textlink="">
      <xdr:nvSpPr>
        <xdr:cNvPr id="22690" name="AutoShape 162" descr="Рисунок 32849">
          <a:extLst>
            <a:ext uri="{FF2B5EF4-FFF2-40B4-BE49-F238E27FC236}">
              <a16:creationId xmlns:a16="http://schemas.microsoft.com/office/drawing/2014/main" id="{00000000-0008-0000-1500-0000A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497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14</xdr:row>
      <xdr:rowOff>104775</xdr:rowOff>
    </xdr:to>
    <xdr:sp macro="" textlink="">
      <xdr:nvSpPr>
        <xdr:cNvPr id="22691" name="AutoShape 163" descr="Рисунок 32850">
          <a:extLst>
            <a:ext uri="{FF2B5EF4-FFF2-40B4-BE49-F238E27FC236}">
              <a16:creationId xmlns:a16="http://schemas.microsoft.com/office/drawing/2014/main" id="{00000000-0008-0000-1500-0000A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104775</xdr:rowOff>
    </xdr:to>
    <xdr:sp macro="" textlink="">
      <xdr:nvSpPr>
        <xdr:cNvPr id="22692" name="AutoShape 164" descr="Рисунок 32851">
          <a:extLst>
            <a:ext uri="{FF2B5EF4-FFF2-40B4-BE49-F238E27FC236}">
              <a16:creationId xmlns:a16="http://schemas.microsoft.com/office/drawing/2014/main" id="{00000000-0008-0000-1500-0000A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17</xdr:row>
      <xdr:rowOff>104775</xdr:rowOff>
    </xdr:to>
    <xdr:sp macro="" textlink="">
      <xdr:nvSpPr>
        <xdr:cNvPr id="22693" name="AutoShape 165" descr="Рисунок 32852">
          <a:extLst>
            <a:ext uri="{FF2B5EF4-FFF2-40B4-BE49-F238E27FC236}">
              <a16:creationId xmlns:a16="http://schemas.microsoft.com/office/drawing/2014/main" id="{00000000-0008-0000-1500-0000A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16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18</xdr:row>
      <xdr:rowOff>104775</xdr:rowOff>
    </xdr:to>
    <xdr:sp macro="" textlink="">
      <xdr:nvSpPr>
        <xdr:cNvPr id="22694" name="AutoShape 166" descr="Рисунок 32853">
          <a:extLst>
            <a:ext uri="{FF2B5EF4-FFF2-40B4-BE49-F238E27FC236}">
              <a16:creationId xmlns:a16="http://schemas.microsoft.com/office/drawing/2014/main" id="{00000000-0008-0000-1500-0000A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13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20</xdr:row>
      <xdr:rowOff>104775</xdr:rowOff>
    </xdr:to>
    <xdr:sp macro="" textlink="">
      <xdr:nvSpPr>
        <xdr:cNvPr id="22695" name="AutoShape 167" descr="Рисунок 32854">
          <a:extLst>
            <a:ext uri="{FF2B5EF4-FFF2-40B4-BE49-F238E27FC236}">
              <a16:creationId xmlns:a16="http://schemas.microsoft.com/office/drawing/2014/main" id="{00000000-0008-0000-1500-0000A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281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304800</xdr:colOff>
      <xdr:row>21</xdr:row>
      <xdr:rowOff>104775</xdr:rowOff>
    </xdr:to>
    <xdr:sp macro="" textlink="">
      <xdr:nvSpPr>
        <xdr:cNvPr id="22696" name="AutoShape 168" descr="Рисунок 32855">
          <a:extLst>
            <a:ext uri="{FF2B5EF4-FFF2-40B4-BE49-F238E27FC236}">
              <a16:creationId xmlns:a16="http://schemas.microsoft.com/office/drawing/2014/main" id="{00000000-0008-0000-1500-0000A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104775</xdr:rowOff>
    </xdr:to>
    <xdr:sp macro="" textlink="">
      <xdr:nvSpPr>
        <xdr:cNvPr id="22697" name="AutoShape 169" descr="Рисунок 32856">
          <a:extLst>
            <a:ext uri="{FF2B5EF4-FFF2-40B4-BE49-F238E27FC236}">
              <a16:creationId xmlns:a16="http://schemas.microsoft.com/office/drawing/2014/main" id="{00000000-0008-0000-1500-0000A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39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104775</xdr:rowOff>
    </xdr:to>
    <xdr:sp macro="" textlink="">
      <xdr:nvSpPr>
        <xdr:cNvPr id="22698" name="AutoShape 170" descr="Рисунок 32857">
          <a:extLst>
            <a:ext uri="{FF2B5EF4-FFF2-40B4-BE49-F238E27FC236}">
              <a16:creationId xmlns:a16="http://schemas.microsoft.com/office/drawing/2014/main" id="{00000000-0008-0000-1500-0000A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104775</xdr:rowOff>
    </xdr:to>
    <xdr:sp macro="" textlink="">
      <xdr:nvSpPr>
        <xdr:cNvPr id="22699" name="AutoShape 171" descr="Рисунок 32858">
          <a:extLst>
            <a:ext uri="{FF2B5EF4-FFF2-40B4-BE49-F238E27FC236}">
              <a16:creationId xmlns:a16="http://schemas.microsoft.com/office/drawing/2014/main" id="{00000000-0008-0000-1500-0000A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304800</xdr:colOff>
      <xdr:row>27</xdr:row>
      <xdr:rowOff>104775</xdr:rowOff>
    </xdr:to>
    <xdr:sp macro="" textlink="">
      <xdr:nvSpPr>
        <xdr:cNvPr id="22700" name="AutoShape 172" descr="Рисунок 32859">
          <a:extLst>
            <a:ext uri="{FF2B5EF4-FFF2-40B4-BE49-F238E27FC236}">
              <a16:creationId xmlns:a16="http://schemas.microsoft.com/office/drawing/2014/main" id="{00000000-0008-0000-1500-0000A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4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304800</xdr:colOff>
      <xdr:row>29</xdr:row>
      <xdr:rowOff>104775</xdr:rowOff>
    </xdr:to>
    <xdr:sp macro="" textlink="">
      <xdr:nvSpPr>
        <xdr:cNvPr id="22701" name="AutoShape 173" descr="Рисунок 32860">
          <a:extLst>
            <a:ext uri="{FF2B5EF4-FFF2-40B4-BE49-F238E27FC236}">
              <a16:creationId xmlns:a16="http://schemas.microsoft.com/office/drawing/2014/main" id="{00000000-0008-0000-1500-0000A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67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104775</xdr:rowOff>
    </xdr:to>
    <xdr:sp macro="" textlink="">
      <xdr:nvSpPr>
        <xdr:cNvPr id="22702" name="AutoShape 174" descr="Рисунок 32861">
          <a:extLst>
            <a:ext uri="{FF2B5EF4-FFF2-40B4-BE49-F238E27FC236}">
              <a16:creationId xmlns:a16="http://schemas.microsoft.com/office/drawing/2014/main" id="{00000000-0008-0000-1500-0000A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104775</xdr:rowOff>
    </xdr:to>
    <xdr:sp macro="" textlink="">
      <xdr:nvSpPr>
        <xdr:cNvPr id="22703" name="AutoShape 175" descr="Рисунок 32862">
          <a:extLst>
            <a:ext uri="{FF2B5EF4-FFF2-40B4-BE49-F238E27FC236}">
              <a16:creationId xmlns:a16="http://schemas.microsoft.com/office/drawing/2014/main" id="{00000000-0008-0000-1500-0000A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104775</xdr:rowOff>
    </xdr:to>
    <xdr:sp macro="" textlink="">
      <xdr:nvSpPr>
        <xdr:cNvPr id="22704" name="AutoShape 176" descr="Рисунок 32863">
          <a:extLst>
            <a:ext uri="{FF2B5EF4-FFF2-40B4-BE49-F238E27FC236}">
              <a16:creationId xmlns:a16="http://schemas.microsoft.com/office/drawing/2014/main" id="{00000000-0008-0000-1500-0000B0580000}"/>
            </a:ext>
          </a:extLst>
        </xdr:cNvPr>
        <xdr:cNvSpPr>
          <a:spLocks noChangeAspect="1" noChangeArrowheads="1"/>
        </xdr:cNvSpPr>
      </xdr:nvSpPr>
      <xdr:spPr bwMode="auto">
        <a:xfrm>
          <a:off x="0" y="5898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304800</xdr:colOff>
      <xdr:row>35</xdr:row>
      <xdr:rowOff>104775</xdr:rowOff>
    </xdr:to>
    <xdr:sp macro="" textlink="">
      <xdr:nvSpPr>
        <xdr:cNvPr id="22705" name="AutoShape 177" descr="Рисунок 32864">
          <a:extLst>
            <a:ext uri="{FF2B5EF4-FFF2-40B4-BE49-F238E27FC236}">
              <a16:creationId xmlns:a16="http://schemas.microsoft.com/office/drawing/2014/main" id="{00000000-0008-0000-1500-0000B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2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104775</xdr:rowOff>
    </xdr:to>
    <xdr:sp macro="" textlink="">
      <xdr:nvSpPr>
        <xdr:cNvPr id="22706" name="AutoShape 178" descr="Рисунок 32865">
          <a:extLst>
            <a:ext uri="{FF2B5EF4-FFF2-40B4-BE49-F238E27FC236}">
              <a16:creationId xmlns:a16="http://schemas.microsoft.com/office/drawing/2014/main" id="{00000000-0008-0000-1500-0000B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07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104775</xdr:rowOff>
    </xdr:to>
    <xdr:sp macro="" textlink="">
      <xdr:nvSpPr>
        <xdr:cNvPr id="22707" name="AutoShape 179" descr="Рисунок 32866">
          <a:extLst>
            <a:ext uri="{FF2B5EF4-FFF2-40B4-BE49-F238E27FC236}">
              <a16:creationId xmlns:a16="http://schemas.microsoft.com/office/drawing/2014/main" id="{00000000-0008-0000-1500-0000B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04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104775</xdr:rowOff>
    </xdr:to>
    <xdr:sp macro="" textlink="">
      <xdr:nvSpPr>
        <xdr:cNvPr id="22708" name="AutoShape 180" descr="Рисунок 32867">
          <a:extLst>
            <a:ext uri="{FF2B5EF4-FFF2-40B4-BE49-F238E27FC236}">
              <a16:creationId xmlns:a16="http://schemas.microsoft.com/office/drawing/2014/main" id="{00000000-0008-0000-1500-0000B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3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104775</xdr:rowOff>
    </xdr:to>
    <xdr:sp macro="" textlink="">
      <xdr:nvSpPr>
        <xdr:cNvPr id="22709" name="AutoShape 181" descr="Рисунок 32868">
          <a:extLst>
            <a:ext uri="{FF2B5EF4-FFF2-40B4-BE49-F238E27FC236}">
              <a16:creationId xmlns:a16="http://schemas.microsoft.com/office/drawing/2014/main" id="{00000000-0008-0000-1500-0000B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81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104775</xdr:rowOff>
    </xdr:to>
    <xdr:sp macro="" textlink="">
      <xdr:nvSpPr>
        <xdr:cNvPr id="22710" name="AutoShape 182" descr="Рисунок 32869">
          <a:extLst>
            <a:ext uri="{FF2B5EF4-FFF2-40B4-BE49-F238E27FC236}">
              <a16:creationId xmlns:a16="http://schemas.microsoft.com/office/drawing/2014/main" id="{00000000-0008-0000-1500-0000B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430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104775</xdr:rowOff>
    </xdr:to>
    <xdr:sp macro="" textlink="">
      <xdr:nvSpPr>
        <xdr:cNvPr id="22711" name="AutoShape 183" descr="Рисунок 32870">
          <a:extLst>
            <a:ext uri="{FF2B5EF4-FFF2-40B4-BE49-F238E27FC236}">
              <a16:creationId xmlns:a16="http://schemas.microsoft.com/office/drawing/2014/main" id="{00000000-0008-0000-1500-0000B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8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304800</xdr:colOff>
      <xdr:row>45</xdr:row>
      <xdr:rowOff>104775</xdr:rowOff>
    </xdr:to>
    <xdr:sp macro="" textlink="">
      <xdr:nvSpPr>
        <xdr:cNvPr id="22712" name="AutoShape 184" descr="Рисунок 32871">
          <a:extLst>
            <a:ext uri="{FF2B5EF4-FFF2-40B4-BE49-F238E27FC236}">
              <a16:creationId xmlns:a16="http://schemas.microsoft.com/office/drawing/2014/main" id="{00000000-0008-0000-1500-0000B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7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104775</xdr:rowOff>
    </xdr:to>
    <xdr:sp macro="" textlink="">
      <xdr:nvSpPr>
        <xdr:cNvPr id="22713" name="AutoShape 185" descr="Рисунок 32872">
          <a:extLst>
            <a:ext uri="{FF2B5EF4-FFF2-40B4-BE49-F238E27FC236}">
              <a16:creationId xmlns:a16="http://schemas.microsoft.com/office/drawing/2014/main" id="{00000000-0008-0000-1500-0000B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104775</xdr:rowOff>
    </xdr:to>
    <xdr:sp macro="" textlink="">
      <xdr:nvSpPr>
        <xdr:cNvPr id="22714" name="AutoShape 186" descr="Рисунок 32873">
          <a:extLst>
            <a:ext uri="{FF2B5EF4-FFF2-40B4-BE49-F238E27FC236}">
              <a16:creationId xmlns:a16="http://schemas.microsoft.com/office/drawing/2014/main" id="{00000000-0008-0000-1500-0000B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784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304800</xdr:colOff>
      <xdr:row>50</xdr:row>
      <xdr:rowOff>104775</xdr:rowOff>
    </xdr:to>
    <xdr:sp macro="" textlink="">
      <xdr:nvSpPr>
        <xdr:cNvPr id="22715" name="AutoShape 187" descr="Рисунок 32874">
          <a:extLst>
            <a:ext uri="{FF2B5EF4-FFF2-40B4-BE49-F238E27FC236}">
              <a16:creationId xmlns:a16="http://schemas.microsoft.com/office/drawing/2014/main" id="{00000000-0008-0000-1500-0000B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853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304800</xdr:colOff>
      <xdr:row>51</xdr:row>
      <xdr:rowOff>104775</xdr:rowOff>
    </xdr:to>
    <xdr:sp macro="" textlink="">
      <xdr:nvSpPr>
        <xdr:cNvPr id="22716" name="AutoShape 188" descr="Рисунок 32875">
          <a:extLst>
            <a:ext uri="{FF2B5EF4-FFF2-40B4-BE49-F238E27FC236}">
              <a16:creationId xmlns:a16="http://schemas.microsoft.com/office/drawing/2014/main" id="{00000000-0008-0000-1500-0000B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104775</xdr:rowOff>
    </xdr:to>
    <xdr:sp macro="" textlink="">
      <xdr:nvSpPr>
        <xdr:cNvPr id="22717" name="AutoShape 189" descr="Рисунок 32876">
          <a:extLst>
            <a:ext uri="{FF2B5EF4-FFF2-40B4-BE49-F238E27FC236}">
              <a16:creationId xmlns:a16="http://schemas.microsoft.com/office/drawing/2014/main" id="{00000000-0008-0000-1500-0000B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6970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104775</xdr:rowOff>
    </xdr:to>
    <xdr:sp macro="" textlink="">
      <xdr:nvSpPr>
        <xdr:cNvPr id="22718" name="AutoShape 190" descr="Рисунок 32877">
          <a:extLst>
            <a:ext uri="{FF2B5EF4-FFF2-40B4-BE49-F238E27FC236}">
              <a16:creationId xmlns:a16="http://schemas.microsoft.com/office/drawing/2014/main" id="{00000000-0008-0000-1500-0000B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018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304800</xdr:colOff>
      <xdr:row>56</xdr:row>
      <xdr:rowOff>104775</xdr:rowOff>
    </xdr:to>
    <xdr:sp macro="" textlink="">
      <xdr:nvSpPr>
        <xdr:cNvPr id="22719" name="AutoShape 191" descr="Рисунок 32878">
          <a:extLst>
            <a:ext uri="{FF2B5EF4-FFF2-40B4-BE49-F238E27FC236}">
              <a16:creationId xmlns:a16="http://schemas.microsoft.com/office/drawing/2014/main" id="{00000000-0008-0000-1500-0000B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087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304800</xdr:colOff>
      <xdr:row>57</xdr:row>
      <xdr:rowOff>104775</xdr:rowOff>
    </xdr:to>
    <xdr:sp macro="" textlink="">
      <xdr:nvSpPr>
        <xdr:cNvPr id="22720" name="AutoShape 192" descr="Рисунок 32879">
          <a:extLst>
            <a:ext uri="{FF2B5EF4-FFF2-40B4-BE49-F238E27FC236}">
              <a16:creationId xmlns:a16="http://schemas.microsoft.com/office/drawing/2014/main" id="{00000000-0008-0000-1500-0000C0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6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304800</xdr:colOff>
      <xdr:row>59</xdr:row>
      <xdr:rowOff>104775</xdr:rowOff>
    </xdr:to>
    <xdr:sp macro="" textlink="">
      <xdr:nvSpPr>
        <xdr:cNvPr id="22721" name="AutoShape 193" descr="Рисунок 32880">
          <a:extLst>
            <a:ext uri="{FF2B5EF4-FFF2-40B4-BE49-F238E27FC236}">
              <a16:creationId xmlns:a16="http://schemas.microsoft.com/office/drawing/2014/main" id="{00000000-0008-0000-1500-0000C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204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304800</xdr:colOff>
      <xdr:row>60</xdr:row>
      <xdr:rowOff>104775</xdr:rowOff>
    </xdr:to>
    <xdr:sp macro="" textlink="">
      <xdr:nvSpPr>
        <xdr:cNvPr id="22722" name="AutoShape 194" descr="Рисунок 32881">
          <a:extLst>
            <a:ext uri="{FF2B5EF4-FFF2-40B4-BE49-F238E27FC236}">
              <a16:creationId xmlns:a16="http://schemas.microsoft.com/office/drawing/2014/main" id="{00000000-0008-0000-1500-0000C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3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304800</xdr:colOff>
      <xdr:row>62</xdr:row>
      <xdr:rowOff>104775</xdr:rowOff>
    </xdr:to>
    <xdr:sp macro="" textlink="">
      <xdr:nvSpPr>
        <xdr:cNvPr id="22723" name="AutoShape 195" descr="Рисунок 32882">
          <a:extLst>
            <a:ext uri="{FF2B5EF4-FFF2-40B4-BE49-F238E27FC236}">
              <a16:creationId xmlns:a16="http://schemas.microsoft.com/office/drawing/2014/main" id="{00000000-0008-0000-1500-0000C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321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304800</xdr:colOff>
      <xdr:row>63</xdr:row>
      <xdr:rowOff>104775</xdr:rowOff>
    </xdr:to>
    <xdr:sp macro="" textlink="">
      <xdr:nvSpPr>
        <xdr:cNvPr id="22724" name="AutoShape 196" descr="Рисунок 32883">
          <a:extLst>
            <a:ext uri="{FF2B5EF4-FFF2-40B4-BE49-F238E27FC236}">
              <a16:creationId xmlns:a16="http://schemas.microsoft.com/office/drawing/2014/main" id="{00000000-0008-0000-1500-0000C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0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304800</xdr:colOff>
      <xdr:row>65</xdr:row>
      <xdr:rowOff>104775</xdr:rowOff>
    </xdr:to>
    <xdr:sp macro="" textlink="">
      <xdr:nvSpPr>
        <xdr:cNvPr id="22725" name="AutoShape 197" descr="Рисунок 32884">
          <a:extLst>
            <a:ext uri="{FF2B5EF4-FFF2-40B4-BE49-F238E27FC236}">
              <a16:creationId xmlns:a16="http://schemas.microsoft.com/office/drawing/2014/main" id="{00000000-0008-0000-1500-0000C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39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304800</xdr:colOff>
      <xdr:row>66</xdr:row>
      <xdr:rowOff>104775</xdr:rowOff>
    </xdr:to>
    <xdr:sp macro="" textlink="">
      <xdr:nvSpPr>
        <xdr:cNvPr id="22726" name="AutoShape 198" descr="Рисунок 32885">
          <a:extLst>
            <a:ext uri="{FF2B5EF4-FFF2-40B4-BE49-F238E27FC236}">
              <a16:creationId xmlns:a16="http://schemas.microsoft.com/office/drawing/2014/main" id="{00000000-0008-0000-1500-0000C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87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304800</xdr:colOff>
      <xdr:row>68</xdr:row>
      <xdr:rowOff>104775</xdr:rowOff>
    </xdr:to>
    <xdr:sp macro="" textlink="">
      <xdr:nvSpPr>
        <xdr:cNvPr id="22727" name="AutoShape 199" descr="Рисунок 32886">
          <a:extLst>
            <a:ext uri="{FF2B5EF4-FFF2-40B4-BE49-F238E27FC236}">
              <a16:creationId xmlns:a16="http://schemas.microsoft.com/office/drawing/2014/main" id="{00000000-0008-0000-1500-0000C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6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304800</xdr:colOff>
      <xdr:row>69</xdr:row>
      <xdr:rowOff>104775</xdr:rowOff>
    </xdr:to>
    <xdr:sp macro="" textlink="">
      <xdr:nvSpPr>
        <xdr:cNvPr id="22728" name="AutoShape 200" descr="Рисунок 32887">
          <a:extLst>
            <a:ext uri="{FF2B5EF4-FFF2-40B4-BE49-F238E27FC236}">
              <a16:creationId xmlns:a16="http://schemas.microsoft.com/office/drawing/2014/main" id="{00000000-0008-0000-1500-0000C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64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29" name="AutoShape 201" descr="Рисунок 32888">
          <a:extLst>
            <a:ext uri="{FF2B5EF4-FFF2-40B4-BE49-F238E27FC236}">
              <a16:creationId xmlns:a16="http://schemas.microsoft.com/office/drawing/2014/main" id="{00000000-0008-0000-1500-0000C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793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0" name="AutoShape 202" descr="Рисунок 32889">
          <a:extLst>
            <a:ext uri="{FF2B5EF4-FFF2-40B4-BE49-F238E27FC236}">
              <a16:creationId xmlns:a16="http://schemas.microsoft.com/office/drawing/2014/main" id="{00000000-0008-0000-1500-0000C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841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1" name="AutoShape 203" descr="Рисунок 32890">
          <a:extLst>
            <a:ext uri="{FF2B5EF4-FFF2-40B4-BE49-F238E27FC236}">
              <a16:creationId xmlns:a16="http://schemas.microsoft.com/office/drawing/2014/main" id="{00000000-0008-0000-1500-0000C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0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2" name="AutoShape 204" descr="Рисунок 32891">
          <a:extLst>
            <a:ext uri="{FF2B5EF4-FFF2-40B4-BE49-F238E27FC236}">
              <a16:creationId xmlns:a16="http://schemas.microsoft.com/office/drawing/2014/main" id="{00000000-0008-0000-1500-0000C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019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3" name="AutoShape 205" descr="Рисунок 32892">
          <a:extLst>
            <a:ext uri="{FF2B5EF4-FFF2-40B4-BE49-F238E27FC236}">
              <a16:creationId xmlns:a16="http://schemas.microsoft.com/office/drawing/2014/main" id="{00000000-0008-0000-1500-0000C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14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4" name="AutoShape 206" descr="Рисунок 32893">
          <a:extLst>
            <a:ext uri="{FF2B5EF4-FFF2-40B4-BE49-F238E27FC236}">
              <a16:creationId xmlns:a16="http://schemas.microsoft.com/office/drawing/2014/main" id="{00000000-0008-0000-1500-0000C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196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5" name="AutoShape 207" descr="Рисунок 32894">
          <a:extLst>
            <a:ext uri="{FF2B5EF4-FFF2-40B4-BE49-F238E27FC236}">
              <a16:creationId xmlns:a16="http://schemas.microsoft.com/office/drawing/2014/main" id="{00000000-0008-0000-1500-0000C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4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6" name="AutoShape 208" descr="Рисунок 32895">
          <a:extLst>
            <a:ext uri="{FF2B5EF4-FFF2-40B4-BE49-F238E27FC236}">
              <a16:creationId xmlns:a16="http://schemas.microsoft.com/office/drawing/2014/main" id="{00000000-0008-0000-1500-0000D0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373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7" name="AutoShape 209" descr="Рисунок 32896">
          <a:extLst>
            <a:ext uri="{FF2B5EF4-FFF2-40B4-BE49-F238E27FC236}">
              <a16:creationId xmlns:a16="http://schemas.microsoft.com/office/drawing/2014/main" id="{00000000-0008-0000-1500-0000D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2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8" name="AutoShape 210" descr="Рисунок 32897">
          <a:extLst>
            <a:ext uri="{FF2B5EF4-FFF2-40B4-BE49-F238E27FC236}">
              <a16:creationId xmlns:a16="http://schemas.microsoft.com/office/drawing/2014/main" id="{00000000-0008-0000-1500-0000D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0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39" name="AutoShape 211" descr="Рисунок 32898">
          <a:extLst>
            <a:ext uri="{FF2B5EF4-FFF2-40B4-BE49-F238E27FC236}">
              <a16:creationId xmlns:a16="http://schemas.microsoft.com/office/drawing/2014/main" id="{00000000-0008-0000-1500-0000D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619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0" name="AutoShape 212" descr="Рисунок 32899">
          <a:extLst>
            <a:ext uri="{FF2B5EF4-FFF2-40B4-BE49-F238E27FC236}">
              <a16:creationId xmlns:a16="http://schemas.microsoft.com/office/drawing/2014/main" id="{00000000-0008-0000-1500-0000D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667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1" name="AutoShape 213" descr="Рисунок 32900">
          <a:extLst>
            <a:ext uri="{FF2B5EF4-FFF2-40B4-BE49-F238E27FC236}">
              <a16:creationId xmlns:a16="http://schemas.microsoft.com/office/drawing/2014/main" id="{00000000-0008-0000-1500-0000D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36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2" name="AutoShape 214" descr="Рисунок 32901">
          <a:extLst>
            <a:ext uri="{FF2B5EF4-FFF2-40B4-BE49-F238E27FC236}">
              <a16:creationId xmlns:a16="http://schemas.microsoft.com/office/drawing/2014/main" id="{00000000-0008-0000-1500-0000D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4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3" name="AutoShape 215" descr="Рисунок 32902">
          <a:extLst>
            <a:ext uri="{FF2B5EF4-FFF2-40B4-BE49-F238E27FC236}">
              <a16:creationId xmlns:a16="http://schemas.microsoft.com/office/drawing/2014/main" id="{00000000-0008-0000-1500-0000D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853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4" name="AutoShape 216" descr="Рисунок 32903">
          <a:extLst>
            <a:ext uri="{FF2B5EF4-FFF2-40B4-BE49-F238E27FC236}">
              <a16:creationId xmlns:a16="http://schemas.microsoft.com/office/drawing/2014/main" id="{00000000-0008-0000-1500-0000D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02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5" name="AutoShape 217" descr="Рисунок 32904">
          <a:extLst>
            <a:ext uri="{FF2B5EF4-FFF2-40B4-BE49-F238E27FC236}">
              <a16:creationId xmlns:a16="http://schemas.microsoft.com/office/drawing/2014/main" id="{00000000-0008-0000-1500-0000D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0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6" name="AutoShape 218" descr="Рисунок 32905">
          <a:extLst>
            <a:ext uri="{FF2B5EF4-FFF2-40B4-BE49-F238E27FC236}">
              <a16:creationId xmlns:a16="http://schemas.microsoft.com/office/drawing/2014/main" id="{00000000-0008-0000-1500-0000D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019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7" name="AutoShape 219" descr="Рисунок 32906">
          <a:extLst>
            <a:ext uri="{FF2B5EF4-FFF2-40B4-BE49-F238E27FC236}">
              <a16:creationId xmlns:a16="http://schemas.microsoft.com/office/drawing/2014/main" id="{00000000-0008-0000-1500-0000D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7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8" name="AutoShape 220" descr="Рисунок 32907">
          <a:extLst>
            <a:ext uri="{FF2B5EF4-FFF2-40B4-BE49-F238E27FC236}">
              <a16:creationId xmlns:a16="http://schemas.microsoft.com/office/drawing/2014/main" id="{00000000-0008-0000-1500-0000D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13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49" name="AutoShape 221" descr="Рисунок 32908">
          <a:extLst>
            <a:ext uri="{FF2B5EF4-FFF2-40B4-BE49-F238E27FC236}">
              <a16:creationId xmlns:a16="http://schemas.microsoft.com/office/drawing/2014/main" id="{00000000-0008-0000-1500-0000D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4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0" name="AutoShape 222" descr="Рисунок 32909">
          <a:extLst>
            <a:ext uri="{FF2B5EF4-FFF2-40B4-BE49-F238E27FC236}">
              <a16:creationId xmlns:a16="http://schemas.microsoft.com/office/drawing/2014/main" id="{00000000-0008-0000-1500-0000D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253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1" name="AutoShape 223" descr="Рисунок 32910">
          <a:extLst>
            <a:ext uri="{FF2B5EF4-FFF2-40B4-BE49-F238E27FC236}">
              <a16:creationId xmlns:a16="http://schemas.microsoft.com/office/drawing/2014/main" id="{00000000-0008-0000-1500-0000D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382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2" name="AutoShape 224" descr="Рисунок 32911">
          <a:extLst>
            <a:ext uri="{FF2B5EF4-FFF2-40B4-BE49-F238E27FC236}">
              <a16:creationId xmlns:a16="http://schemas.microsoft.com/office/drawing/2014/main" id="{00000000-0008-0000-1500-0000E0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430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3" name="AutoShape 225" descr="Рисунок 32912">
          <a:extLst>
            <a:ext uri="{FF2B5EF4-FFF2-40B4-BE49-F238E27FC236}">
              <a16:creationId xmlns:a16="http://schemas.microsoft.com/office/drawing/2014/main" id="{00000000-0008-0000-1500-0000E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559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4" name="AutoShape 226" descr="Рисунок 32913">
          <a:extLst>
            <a:ext uri="{FF2B5EF4-FFF2-40B4-BE49-F238E27FC236}">
              <a16:creationId xmlns:a16="http://schemas.microsoft.com/office/drawing/2014/main" id="{00000000-0008-0000-1500-0000E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607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5" name="AutoShape 227" descr="Рисунок 32914">
          <a:extLst>
            <a:ext uri="{FF2B5EF4-FFF2-40B4-BE49-F238E27FC236}">
              <a16:creationId xmlns:a16="http://schemas.microsoft.com/office/drawing/2014/main" id="{00000000-0008-0000-1500-0000E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736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6" name="AutoShape 228" descr="Рисунок 32915">
          <a:extLst>
            <a:ext uri="{FF2B5EF4-FFF2-40B4-BE49-F238E27FC236}">
              <a16:creationId xmlns:a16="http://schemas.microsoft.com/office/drawing/2014/main" id="{00000000-0008-0000-1500-0000E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78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7" name="AutoShape 229" descr="Рисунок 32916">
          <a:extLst>
            <a:ext uri="{FF2B5EF4-FFF2-40B4-BE49-F238E27FC236}">
              <a16:creationId xmlns:a16="http://schemas.microsoft.com/office/drawing/2014/main" id="{00000000-0008-0000-1500-0000E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913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8" name="AutoShape 230" descr="Рисунок 32917">
          <a:extLst>
            <a:ext uri="{FF2B5EF4-FFF2-40B4-BE49-F238E27FC236}">
              <a16:creationId xmlns:a16="http://schemas.microsoft.com/office/drawing/2014/main" id="{00000000-0008-0000-1500-0000E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9962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59" name="AutoShape 231" descr="Рисунок 32918">
          <a:extLst>
            <a:ext uri="{FF2B5EF4-FFF2-40B4-BE49-F238E27FC236}">
              <a16:creationId xmlns:a16="http://schemas.microsoft.com/office/drawing/2014/main" id="{00000000-0008-0000-1500-0000E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90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0" name="AutoShape 232" descr="Рисунок 32919">
          <a:extLst>
            <a:ext uri="{FF2B5EF4-FFF2-40B4-BE49-F238E27FC236}">
              <a16:creationId xmlns:a16="http://schemas.microsoft.com/office/drawing/2014/main" id="{00000000-0008-0000-1500-0000E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9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1" name="AutoShape 233" descr="Рисунок 32920">
          <a:extLst>
            <a:ext uri="{FF2B5EF4-FFF2-40B4-BE49-F238E27FC236}">
              <a16:creationId xmlns:a16="http://schemas.microsoft.com/office/drawing/2014/main" id="{00000000-0008-0000-1500-0000E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6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2" name="AutoShape 234" descr="Рисунок 32921">
          <a:extLst>
            <a:ext uri="{FF2B5EF4-FFF2-40B4-BE49-F238E27FC236}">
              <a16:creationId xmlns:a16="http://schemas.microsoft.com/office/drawing/2014/main" id="{00000000-0008-0000-1500-0000E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16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3" name="AutoShape 235" descr="Рисунок 32922">
          <a:extLst>
            <a:ext uri="{FF2B5EF4-FFF2-40B4-BE49-F238E27FC236}">
              <a16:creationId xmlns:a16="http://schemas.microsoft.com/office/drawing/2014/main" id="{00000000-0008-0000-1500-0000E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85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4" name="AutoShape 236" descr="Рисунок 32923">
          <a:extLst>
            <a:ext uri="{FF2B5EF4-FFF2-40B4-BE49-F238E27FC236}">
              <a16:creationId xmlns:a16="http://schemas.microsoft.com/office/drawing/2014/main" id="{00000000-0008-0000-1500-0000E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33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5" name="AutoShape 237" descr="Рисунок 32924">
          <a:extLst>
            <a:ext uri="{FF2B5EF4-FFF2-40B4-BE49-F238E27FC236}">
              <a16:creationId xmlns:a16="http://schemas.microsoft.com/office/drawing/2014/main" id="{00000000-0008-0000-1500-0000E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02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6" name="AutoShape 238" descr="Рисунок 32925">
          <a:extLst>
            <a:ext uri="{FF2B5EF4-FFF2-40B4-BE49-F238E27FC236}">
              <a16:creationId xmlns:a16="http://schemas.microsoft.com/office/drawing/2014/main" id="{00000000-0008-0000-1500-0000E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50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7" name="AutoShape 239" descr="Рисунок 32926">
          <a:extLst>
            <a:ext uri="{FF2B5EF4-FFF2-40B4-BE49-F238E27FC236}">
              <a16:creationId xmlns:a16="http://schemas.microsoft.com/office/drawing/2014/main" id="{00000000-0008-0000-1500-0000E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19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8" name="AutoShape 240" descr="Рисунок 32927">
          <a:extLst>
            <a:ext uri="{FF2B5EF4-FFF2-40B4-BE49-F238E27FC236}">
              <a16:creationId xmlns:a16="http://schemas.microsoft.com/office/drawing/2014/main" id="{00000000-0008-0000-1500-0000F0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68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69" name="AutoShape 241" descr="Рисунок 32928">
          <a:extLst>
            <a:ext uri="{FF2B5EF4-FFF2-40B4-BE49-F238E27FC236}">
              <a16:creationId xmlns:a16="http://schemas.microsoft.com/office/drawing/2014/main" id="{00000000-0008-0000-1500-0000F1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36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70" name="AutoShape 242" descr="Рисунок 32929">
          <a:extLst>
            <a:ext uri="{FF2B5EF4-FFF2-40B4-BE49-F238E27FC236}">
              <a16:creationId xmlns:a16="http://schemas.microsoft.com/office/drawing/2014/main" id="{00000000-0008-0000-1500-0000F2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85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71" name="AutoShape 243" descr="Рисунок 32930">
          <a:extLst>
            <a:ext uri="{FF2B5EF4-FFF2-40B4-BE49-F238E27FC236}">
              <a16:creationId xmlns:a16="http://schemas.microsoft.com/office/drawing/2014/main" id="{00000000-0008-0000-1500-0000F3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53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304800</xdr:colOff>
      <xdr:row>70</xdr:row>
      <xdr:rowOff>104775</xdr:rowOff>
    </xdr:to>
    <xdr:sp macro="" textlink="">
      <xdr:nvSpPr>
        <xdr:cNvPr id="22772" name="AutoShape 244" descr="Рисунок 32931">
          <a:extLst>
            <a:ext uri="{FF2B5EF4-FFF2-40B4-BE49-F238E27FC236}">
              <a16:creationId xmlns:a16="http://schemas.microsoft.com/office/drawing/2014/main" id="{00000000-0008-0000-1500-0000F4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02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304800</xdr:colOff>
      <xdr:row>71</xdr:row>
      <xdr:rowOff>104775</xdr:rowOff>
    </xdr:to>
    <xdr:sp macro="" textlink="">
      <xdr:nvSpPr>
        <xdr:cNvPr id="22773" name="AutoShape 245" descr="Рисунок 32932">
          <a:extLst>
            <a:ext uri="{FF2B5EF4-FFF2-40B4-BE49-F238E27FC236}">
              <a16:creationId xmlns:a16="http://schemas.microsoft.com/office/drawing/2014/main" id="{00000000-0008-0000-1500-0000F5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0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304800</xdr:colOff>
      <xdr:row>72</xdr:row>
      <xdr:rowOff>104775</xdr:rowOff>
    </xdr:to>
    <xdr:sp macro="" textlink="">
      <xdr:nvSpPr>
        <xdr:cNvPr id="22774" name="AutoShape 246" descr="Рисунок 32933">
          <a:extLst>
            <a:ext uri="{FF2B5EF4-FFF2-40B4-BE49-F238E27FC236}">
              <a16:creationId xmlns:a16="http://schemas.microsoft.com/office/drawing/2014/main" id="{00000000-0008-0000-1500-0000F6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19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304800</xdr:colOff>
      <xdr:row>74</xdr:row>
      <xdr:rowOff>104775</xdr:rowOff>
    </xdr:to>
    <xdr:sp macro="" textlink="">
      <xdr:nvSpPr>
        <xdr:cNvPr id="22775" name="AutoShape 247" descr="Рисунок 32934">
          <a:extLst>
            <a:ext uri="{FF2B5EF4-FFF2-40B4-BE49-F238E27FC236}">
              <a16:creationId xmlns:a16="http://schemas.microsoft.com/office/drawing/2014/main" id="{00000000-0008-0000-1500-0000F7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48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304800</xdr:colOff>
      <xdr:row>75</xdr:row>
      <xdr:rowOff>104775</xdr:rowOff>
    </xdr:to>
    <xdr:sp macro="" textlink="">
      <xdr:nvSpPr>
        <xdr:cNvPr id="22776" name="AutoShape 248" descr="Рисунок 32935">
          <a:extLst>
            <a:ext uri="{FF2B5EF4-FFF2-40B4-BE49-F238E27FC236}">
              <a16:creationId xmlns:a16="http://schemas.microsoft.com/office/drawing/2014/main" id="{00000000-0008-0000-1500-0000F8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96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76</xdr:row>
      <xdr:rowOff>0</xdr:rowOff>
    </xdr:from>
    <xdr:to>
      <xdr:col>0</xdr:col>
      <xdr:colOff>304800</xdr:colOff>
      <xdr:row>77</xdr:row>
      <xdr:rowOff>104775</xdr:rowOff>
    </xdr:to>
    <xdr:sp macro="" textlink="">
      <xdr:nvSpPr>
        <xdr:cNvPr id="22777" name="AutoShape 249" descr="Рисунок 32936">
          <a:extLst>
            <a:ext uri="{FF2B5EF4-FFF2-40B4-BE49-F238E27FC236}">
              <a16:creationId xmlns:a16="http://schemas.microsoft.com/office/drawing/2014/main" id="{00000000-0008-0000-1500-0000F9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252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304800</xdr:colOff>
      <xdr:row>78</xdr:row>
      <xdr:rowOff>104775</xdr:rowOff>
    </xdr:to>
    <xdr:sp macro="" textlink="">
      <xdr:nvSpPr>
        <xdr:cNvPr id="22778" name="AutoShape 250" descr="Рисунок 32937">
          <a:extLst>
            <a:ext uri="{FF2B5EF4-FFF2-40B4-BE49-F238E27FC236}">
              <a16:creationId xmlns:a16="http://schemas.microsoft.com/office/drawing/2014/main" id="{00000000-0008-0000-1500-0000FA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73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304800</xdr:colOff>
      <xdr:row>80</xdr:row>
      <xdr:rowOff>104775</xdr:rowOff>
    </xdr:to>
    <xdr:sp macro="" textlink="">
      <xdr:nvSpPr>
        <xdr:cNvPr id="22779" name="AutoShape 251" descr="Рисунок 32938">
          <a:extLst>
            <a:ext uri="{FF2B5EF4-FFF2-40B4-BE49-F238E27FC236}">
              <a16:creationId xmlns:a16="http://schemas.microsoft.com/office/drawing/2014/main" id="{00000000-0008-0000-1500-0000FB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02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80</xdr:row>
      <xdr:rowOff>0</xdr:rowOff>
    </xdr:from>
    <xdr:to>
      <xdr:col>0</xdr:col>
      <xdr:colOff>304800</xdr:colOff>
      <xdr:row>81</xdr:row>
      <xdr:rowOff>104775</xdr:rowOff>
    </xdr:to>
    <xdr:sp macro="" textlink="">
      <xdr:nvSpPr>
        <xdr:cNvPr id="22780" name="AutoShape 252" descr="Рисунок 32939">
          <a:extLst>
            <a:ext uri="{FF2B5EF4-FFF2-40B4-BE49-F238E27FC236}">
              <a16:creationId xmlns:a16="http://schemas.microsoft.com/office/drawing/2014/main" id="{00000000-0008-0000-1500-0000FC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5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1" name="AutoShape 253" descr="Рисунок 32940">
          <a:extLst>
            <a:ext uri="{FF2B5EF4-FFF2-40B4-BE49-F238E27FC236}">
              <a16:creationId xmlns:a16="http://schemas.microsoft.com/office/drawing/2014/main" id="{00000000-0008-0000-1500-0000FD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7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2" name="AutoShape 254" descr="Рисунок 32941">
          <a:extLst>
            <a:ext uri="{FF2B5EF4-FFF2-40B4-BE49-F238E27FC236}">
              <a16:creationId xmlns:a16="http://schemas.microsoft.com/office/drawing/2014/main" id="{00000000-0008-0000-1500-0000FE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2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3" name="AutoShape 255" descr="Рисунок 32942">
          <a:extLst>
            <a:ext uri="{FF2B5EF4-FFF2-40B4-BE49-F238E27FC236}">
              <a16:creationId xmlns:a16="http://schemas.microsoft.com/office/drawing/2014/main" id="{00000000-0008-0000-1500-0000FF58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567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4" name="AutoShape 256" descr="Рисунок 32943">
          <a:extLst>
            <a:ext uri="{FF2B5EF4-FFF2-40B4-BE49-F238E27FC236}">
              <a16:creationId xmlns:a16="http://schemas.microsoft.com/office/drawing/2014/main" id="{00000000-0008-0000-1500-00000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05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5" name="AutoShape 257" descr="Рисунок 32944">
          <a:extLst>
            <a:ext uri="{FF2B5EF4-FFF2-40B4-BE49-F238E27FC236}">
              <a16:creationId xmlns:a16="http://schemas.microsoft.com/office/drawing/2014/main" id="{00000000-0008-0000-1500-00000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338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6" name="AutoShape 258" descr="Рисунок 32945">
          <a:extLst>
            <a:ext uri="{FF2B5EF4-FFF2-40B4-BE49-F238E27FC236}">
              <a16:creationId xmlns:a16="http://schemas.microsoft.com/office/drawing/2014/main" id="{00000000-0008-0000-1500-00000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8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7" name="AutoShape 259" descr="Рисунок 32946">
          <a:extLst>
            <a:ext uri="{FF2B5EF4-FFF2-40B4-BE49-F238E27FC236}">
              <a16:creationId xmlns:a16="http://schemas.microsoft.com/office/drawing/2014/main" id="{00000000-0008-0000-1500-00000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51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8" name="AutoShape 260" descr="Рисунок 32947">
          <a:extLst>
            <a:ext uri="{FF2B5EF4-FFF2-40B4-BE49-F238E27FC236}">
              <a16:creationId xmlns:a16="http://schemas.microsoft.com/office/drawing/2014/main" id="{00000000-0008-0000-1500-00000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9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89" name="AutoShape 261" descr="Рисунок 32948">
          <a:extLst>
            <a:ext uri="{FF2B5EF4-FFF2-40B4-BE49-F238E27FC236}">
              <a16:creationId xmlns:a16="http://schemas.microsoft.com/office/drawing/2014/main" id="{00000000-0008-0000-1500-00000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68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0" name="AutoShape 262" descr="Рисунок 32949">
          <a:extLst>
            <a:ext uri="{FF2B5EF4-FFF2-40B4-BE49-F238E27FC236}">
              <a16:creationId xmlns:a16="http://schemas.microsoft.com/office/drawing/2014/main" id="{00000000-0008-0000-1500-00000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16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1" name="AutoShape 263" descr="Рисунок 32950">
          <a:extLst>
            <a:ext uri="{FF2B5EF4-FFF2-40B4-BE49-F238E27FC236}">
              <a16:creationId xmlns:a16="http://schemas.microsoft.com/office/drawing/2014/main" id="{00000000-0008-0000-1500-00000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85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2" name="AutoShape 264" descr="Рисунок 32951">
          <a:extLst>
            <a:ext uri="{FF2B5EF4-FFF2-40B4-BE49-F238E27FC236}">
              <a16:creationId xmlns:a16="http://schemas.microsoft.com/office/drawing/2014/main" id="{00000000-0008-0000-1500-00000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3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3" name="AutoShape 265" descr="Рисунок 32952">
          <a:extLst>
            <a:ext uri="{FF2B5EF4-FFF2-40B4-BE49-F238E27FC236}">
              <a16:creationId xmlns:a16="http://schemas.microsoft.com/office/drawing/2014/main" id="{00000000-0008-0000-1500-00000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502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4" name="AutoShape 266" descr="Рисунок 32953">
          <a:extLst>
            <a:ext uri="{FF2B5EF4-FFF2-40B4-BE49-F238E27FC236}">
              <a16:creationId xmlns:a16="http://schemas.microsoft.com/office/drawing/2014/main" id="{00000000-0008-0000-1500-00000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551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5" name="AutoShape 267" descr="Рисунок 32954">
          <a:extLst>
            <a:ext uri="{FF2B5EF4-FFF2-40B4-BE49-F238E27FC236}">
              <a16:creationId xmlns:a16="http://schemas.microsoft.com/office/drawing/2014/main" id="{00000000-0008-0000-1500-00000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19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6" name="AutoShape 268" descr="Рисунок 32955">
          <a:extLst>
            <a:ext uri="{FF2B5EF4-FFF2-40B4-BE49-F238E27FC236}">
              <a16:creationId xmlns:a16="http://schemas.microsoft.com/office/drawing/2014/main" id="{00000000-0008-0000-1500-00000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68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7" name="AutoShape 269" descr="Рисунок 32956">
          <a:extLst>
            <a:ext uri="{FF2B5EF4-FFF2-40B4-BE49-F238E27FC236}">
              <a16:creationId xmlns:a16="http://schemas.microsoft.com/office/drawing/2014/main" id="{00000000-0008-0000-1500-00000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36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8" name="AutoShape 270" descr="Рисунок 32957">
          <a:extLst>
            <a:ext uri="{FF2B5EF4-FFF2-40B4-BE49-F238E27FC236}">
              <a16:creationId xmlns:a16="http://schemas.microsoft.com/office/drawing/2014/main" id="{00000000-0008-0000-1500-00000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854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799" name="AutoShape 271" descr="Рисунок 32958">
          <a:extLst>
            <a:ext uri="{FF2B5EF4-FFF2-40B4-BE49-F238E27FC236}">
              <a16:creationId xmlns:a16="http://schemas.microsoft.com/office/drawing/2014/main" id="{00000000-0008-0000-1500-00000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13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0" name="AutoShape 272" descr="Рисунок 32959">
          <a:extLst>
            <a:ext uri="{FF2B5EF4-FFF2-40B4-BE49-F238E27FC236}">
              <a16:creationId xmlns:a16="http://schemas.microsoft.com/office/drawing/2014/main" id="{00000000-0008-0000-1500-00001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62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1" name="AutoShape 273" descr="Рисунок 32960">
          <a:extLst>
            <a:ext uri="{FF2B5EF4-FFF2-40B4-BE49-F238E27FC236}">
              <a16:creationId xmlns:a16="http://schemas.microsoft.com/office/drawing/2014/main" id="{00000000-0008-0000-1500-00001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91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2" name="AutoShape 274" descr="Рисунок 32961">
          <a:extLst>
            <a:ext uri="{FF2B5EF4-FFF2-40B4-BE49-F238E27FC236}">
              <a16:creationId xmlns:a16="http://schemas.microsoft.com/office/drawing/2014/main" id="{00000000-0008-0000-1500-00001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39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3" name="AutoShape 275" descr="Рисунок 32962">
          <a:extLst>
            <a:ext uri="{FF2B5EF4-FFF2-40B4-BE49-F238E27FC236}">
              <a16:creationId xmlns:a16="http://schemas.microsoft.com/office/drawing/2014/main" id="{00000000-0008-0000-1500-00001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4" name="AutoShape 276" descr="Рисунок 32963">
          <a:extLst>
            <a:ext uri="{FF2B5EF4-FFF2-40B4-BE49-F238E27FC236}">
              <a16:creationId xmlns:a16="http://schemas.microsoft.com/office/drawing/2014/main" id="{00000000-0008-0000-1500-00001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16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5" name="AutoShape 277" descr="Рисунок 32964">
          <a:extLst>
            <a:ext uri="{FF2B5EF4-FFF2-40B4-BE49-F238E27FC236}">
              <a16:creationId xmlns:a16="http://schemas.microsoft.com/office/drawing/2014/main" id="{00000000-0008-0000-1500-00001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45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6" name="AutoShape 278" descr="Рисунок 32965">
          <a:extLst>
            <a:ext uri="{FF2B5EF4-FFF2-40B4-BE49-F238E27FC236}">
              <a16:creationId xmlns:a16="http://schemas.microsoft.com/office/drawing/2014/main" id="{00000000-0008-0000-1500-00001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94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7" name="AutoShape 279" descr="Рисунок 32966">
          <a:extLst>
            <a:ext uri="{FF2B5EF4-FFF2-40B4-BE49-F238E27FC236}">
              <a16:creationId xmlns:a16="http://schemas.microsoft.com/office/drawing/2014/main" id="{00000000-0008-0000-1500-00001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622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8" name="AutoShape 280" descr="Рисунок 32967">
          <a:extLst>
            <a:ext uri="{FF2B5EF4-FFF2-40B4-BE49-F238E27FC236}">
              <a16:creationId xmlns:a16="http://schemas.microsoft.com/office/drawing/2014/main" id="{00000000-0008-0000-1500-00001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671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09" name="AutoShape 281" descr="Рисунок 32968">
          <a:extLst>
            <a:ext uri="{FF2B5EF4-FFF2-40B4-BE49-F238E27FC236}">
              <a16:creationId xmlns:a16="http://schemas.microsoft.com/office/drawing/2014/main" id="{00000000-0008-0000-1500-00001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99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0" name="AutoShape 282" descr="Рисунок 32969">
          <a:extLst>
            <a:ext uri="{FF2B5EF4-FFF2-40B4-BE49-F238E27FC236}">
              <a16:creationId xmlns:a16="http://schemas.microsoft.com/office/drawing/2014/main" id="{00000000-0008-0000-1500-00001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483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1" name="AutoShape 283" descr="Рисунок 32970">
          <a:extLst>
            <a:ext uri="{FF2B5EF4-FFF2-40B4-BE49-F238E27FC236}">
              <a16:creationId xmlns:a16="http://schemas.microsoft.com/office/drawing/2014/main" id="{00000000-0008-0000-1500-00001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16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2" name="AutoShape 284" descr="Рисунок 32971">
          <a:extLst>
            <a:ext uri="{FF2B5EF4-FFF2-40B4-BE49-F238E27FC236}">
              <a16:creationId xmlns:a16="http://schemas.microsoft.com/office/drawing/2014/main" id="{00000000-0008-0000-1500-00001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65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3" name="AutoShape 285" descr="Рисунок 32972">
          <a:extLst>
            <a:ext uri="{FF2B5EF4-FFF2-40B4-BE49-F238E27FC236}">
              <a16:creationId xmlns:a16="http://schemas.microsoft.com/office/drawing/2014/main" id="{00000000-0008-0000-1500-00001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34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4" name="AutoShape 286" descr="Рисунок 32973">
          <a:extLst>
            <a:ext uri="{FF2B5EF4-FFF2-40B4-BE49-F238E27FC236}">
              <a16:creationId xmlns:a16="http://schemas.microsoft.com/office/drawing/2014/main" id="{00000000-0008-0000-1500-00001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82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5" name="AutoShape 287" descr="Рисунок 32974">
          <a:extLst>
            <a:ext uri="{FF2B5EF4-FFF2-40B4-BE49-F238E27FC236}">
              <a16:creationId xmlns:a16="http://schemas.microsoft.com/office/drawing/2014/main" id="{00000000-0008-0000-1500-00001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51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6" name="AutoShape 288" descr="Рисунок 32975">
          <a:extLst>
            <a:ext uri="{FF2B5EF4-FFF2-40B4-BE49-F238E27FC236}">
              <a16:creationId xmlns:a16="http://schemas.microsoft.com/office/drawing/2014/main" id="{00000000-0008-0000-1500-00002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9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7" name="AutoShape 289" descr="Рисунок 32976">
          <a:extLst>
            <a:ext uri="{FF2B5EF4-FFF2-40B4-BE49-F238E27FC236}">
              <a16:creationId xmlns:a16="http://schemas.microsoft.com/office/drawing/2014/main" id="{00000000-0008-0000-1500-00002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68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8" name="AutoShape 290" descr="Рисунок 32977">
          <a:extLst>
            <a:ext uri="{FF2B5EF4-FFF2-40B4-BE49-F238E27FC236}">
              <a16:creationId xmlns:a16="http://schemas.microsoft.com/office/drawing/2014/main" id="{00000000-0008-0000-1500-00002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317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19" name="AutoShape 291" descr="Рисунок 32978">
          <a:extLst>
            <a:ext uri="{FF2B5EF4-FFF2-40B4-BE49-F238E27FC236}">
              <a16:creationId xmlns:a16="http://schemas.microsoft.com/office/drawing/2014/main" id="{00000000-0008-0000-1500-00002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385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0" name="AutoShape 292" descr="Рисунок 32979">
          <a:extLst>
            <a:ext uri="{FF2B5EF4-FFF2-40B4-BE49-F238E27FC236}">
              <a16:creationId xmlns:a16="http://schemas.microsoft.com/office/drawing/2014/main" id="{00000000-0008-0000-1500-00002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34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1" name="AutoShape 293" descr="Рисунок 32980">
          <a:extLst>
            <a:ext uri="{FF2B5EF4-FFF2-40B4-BE49-F238E27FC236}">
              <a16:creationId xmlns:a16="http://schemas.microsoft.com/office/drawing/2014/main" id="{00000000-0008-0000-1500-00002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02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2" name="AutoShape 294" descr="Рисунок 32981">
          <a:extLst>
            <a:ext uri="{FF2B5EF4-FFF2-40B4-BE49-F238E27FC236}">
              <a16:creationId xmlns:a16="http://schemas.microsoft.com/office/drawing/2014/main" id="{00000000-0008-0000-1500-00002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551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3" name="AutoShape 295" descr="Рисунок 32982">
          <a:extLst>
            <a:ext uri="{FF2B5EF4-FFF2-40B4-BE49-F238E27FC236}">
              <a16:creationId xmlns:a16="http://schemas.microsoft.com/office/drawing/2014/main" id="{00000000-0008-0000-1500-00002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679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4" name="AutoShape 296" descr="Рисунок 32983">
          <a:extLst>
            <a:ext uri="{FF2B5EF4-FFF2-40B4-BE49-F238E27FC236}">
              <a16:creationId xmlns:a16="http://schemas.microsoft.com/office/drawing/2014/main" id="{00000000-0008-0000-1500-00002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728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5" name="AutoShape 297" descr="Рисунок 32984">
          <a:extLst>
            <a:ext uri="{FF2B5EF4-FFF2-40B4-BE49-F238E27FC236}">
              <a16:creationId xmlns:a16="http://schemas.microsoft.com/office/drawing/2014/main" id="{00000000-0008-0000-1500-00002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857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6" name="AutoShape 298" descr="Рисунок 32985">
          <a:extLst>
            <a:ext uri="{FF2B5EF4-FFF2-40B4-BE49-F238E27FC236}">
              <a16:creationId xmlns:a16="http://schemas.microsoft.com/office/drawing/2014/main" id="{00000000-0008-0000-1500-00002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4905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7" name="AutoShape 299" descr="Рисунок 32986">
          <a:extLst>
            <a:ext uri="{FF2B5EF4-FFF2-40B4-BE49-F238E27FC236}">
              <a16:creationId xmlns:a16="http://schemas.microsoft.com/office/drawing/2014/main" id="{00000000-0008-0000-1500-00002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34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8" name="AutoShape 300" descr="Рисунок 32987">
          <a:extLst>
            <a:ext uri="{FF2B5EF4-FFF2-40B4-BE49-F238E27FC236}">
              <a16:creationId xmlns:a16="http://schemas.microsoft.com/office/drawing/2014/main" id="{00000000-0008-0000-1500-00002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082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29" name="AutoShape 301" descr="Рисунок 32988">
          <a:extLst>
            <a:ext uri="{FF2B5EF4-FFF2-40B4-BE49-F238E27FC236}">
              <a16:creationId xmlns:a16="http://schemas.microsoft.com/office/drawing/2014/main" id="{00000000-0008-0000-1500-00002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211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0" name="AutoShape 302" descr="Рисунок 32989">
          <a:extLst>
            <a:ext uri="{FF2B5EF4-FFF2-40B4-BE49-F238E27FC236}">
              <a16:creationId xmlns:a16="http://schemas.microsoft.com/office/drawing/2014/main" id="{00000000-0008-0000-1500-00002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260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1" name="AutoShape 303" descr="Рисунок 32990">
          <a:extLst>
            <a:ext uri="{FF2B5EF4-FFF2-40B4-BE49-F238E27FC236}">
              <a16:creationId xmlns:a16="http://schemas.microsoft.com/office/drawing/2014/main" id="{00000000-0008-0000-1500-00002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3885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2" name="AutoShape 304" descr="Рисунок 32991">
          <a:extLst>
            <a:ext uri="{FF2B5EF4-FFF2-40B4-BE49-F238E27FC236}">
              <a16:creationId xmlns:a16="http://schemas.microsoft.com/office/drawing/2014/main" id="{00000000-0008-0000-1500-00003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437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3" name="AutoShape 305" descr="Рисунок 32992">
          <a:extLst>
            <a:ext uri="{FF2B5EF4-FFF2-40B4-BE49-F238E27FC236}">
              <a16:creationId xmlns:a16="http://schemas.microsoft.com/office/drawing/2014/main" id="{00000000-0008-0000-1500-00003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5657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4" name="AutoShape 306" descr="Рисунок 32993">
          <a:extLst>
            <a:ext uri="{FF2B5EF4-FFF2-40B4-BE49-F238E27FC236}">
              <a16:creationId xmlns:a16="http://schemas.microsoft.com/office/drawing/2014/main" id="{00000000-0008-0000-1500-00003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614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5" name="AutoShape 307" descr="Рисунок 32994">
          <a:extLst>
            <a:ext uri="{FF2B5EF4-FFF2-40B4-BE49-F238E27FC236}">
              <a16:creationId xmlns:a16="http://schemas.microsoft.com/office/drawing/2014/main" id="{00000000-0008-0000-1500-00003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6829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6" name="AutoShape 308" descr="Рисунок 32995">
          <a:extLst>
            <a:ext uri="{FF2B5EF4-FFF2-40B4-BE49-F238E27FC236}">
              <a16:creationId xmlns:a16="http://schemas.microsoft.com/office/drawing/2014/main" id="{00000000-0008-0000-1500-00003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7314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7" name="AutoShape 309" descr="Рисунок 32996">
          <a:extLst>
            <a:ext uri="{FF2B5EF4-FFF2-40B4-BE49-F238E27FC236}">
              <a16:creationId xmlns:a16="http://schemas.microsoft.com/office/drawing/2014/main" id="{00000000-0008-0000-1500-00003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800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8" name="AutoShape 310" descr="Рисунок 32997">
          <a:extLst>
            <a:ext uri="{FF2B5EF4-FFF2-40B4-BE49-F238E27FC236}">
              <a16:creationId xmlns:a16="http://schemas.microsoft.com/office/drawing/2014/main" id="{00000000-0008-0000-1500-00003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848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39" name="AutoShape 311" descr="Рисунок 32998">
          <a:extLst>
            <a:ext uri="{FF2B5EF4-FFF2-40B4-BE49-F238E27FC236}">
              <a16:creationId xmlns:a16="http://schemas.microsoft.com/office/drawing/2014/main" id="{00000000-0008-0000-1500-00003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17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0" name="AutoShape 312" descr="Рисунок 32999">
          <a:extLst>
            <a:ext uri="{FF2B5EF4-FFF2-40B4-BE49-F238E27FC236}">
              <a16:creationId xmlns:a16="http://schemas.microsoft.com/office/drawing/2014/main" id="{00000000-0008-0000-1500-00003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596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1" name="AutoShape 313" descr="Рисунок 33000">
          <a:extLst>
            <a:ext uri="{FF2B5EF4-FFF2-40B4-BE49-F238E27FC236}">
              <a16:creationId xmlns:a16="http://schemas.microsoft.com/office/drawing/2014/main" id="{00000000-0008-0000-1500-00003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34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2" name="AutoShape 314" descr="Рисунок 33001">
          <a:extLst>
            <a:ext uri="{FF2B5EF4-FFF2-40B4-BE49-F238E27FC236}">
              <a16:creationId xmlns:a16="http://schemas.microsoft.com/office/drawing/2014/main" id="{00000000-0008-0000-1500-00003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08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3" name="AutoShape 315" descr="Рисунок 33002">
          <a:extLst>
            <a:ext uri="{FF2B5EF4-FFF2-40B4-BE49-F238E27FC236}">
              <a16:creationId xmlns:a16="http://schemas.microsoft.com/office/drawing/2014/main" id="{00000000-0008-0000-1500-00003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151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4" name="AutoShape 316" descr="Рисунок 33003">
          <a:extLst>
            <a:ext uri="{FF2B5EF4-FFF2-40B4-BE49-F238E27FC236}">
              <a16:creationId xmlns:a16="http://schemas.microsoft.com/office/drawing/2014/main" id="{00000000-0008-0000-1500-00003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0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5" name="AutoShape 317" descr="Рисунок 33004">
          <a:extLst>
            <a:ext uri="{FF2B5EF4-FFF2-40B4-BE49-F238E27FC236}">
              <a16:creationId xmlns:a16="http://schemas.microsoft.com/office/drawing/2014/main" id="{00000000-0008-0000-1500-00003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268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6" name="AutoShape 318" descr="Рисунок 33005">
          <a:extLst>
            <a:ext uri="{FF2B5EF4-FFF2-40B4-BE49-F238E27FC236}">
              <a16:creationId xmlns:a16="http://schemas.microsoft.com/office/drawing/2014/main" id="{00000000-0008-0000-1500-00003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317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7" name="AutoShape 319" descr="Рисунок 33006">
          <a:extLst>
            <a:ext uri="{FF2B5EF4-FFF2-40B4-BE49-F238E27FC236}">
              <a16:creationId xmlns:a16="http://schemas.microsoft.com/office/drawing/2014/main" id="{00000000-0008-0000-1500-00003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45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8" name="AutoShape 320" descr="Рисунок 33007">
          <a:extLst>
            <a:ext uri="{FF2B5EF4-FFF2-40B4-BE49-F238E27FC236}">
              <a16:creationId xmlns:a16="http://schemas.microsoft.com/office/drawing/2014/main" id="{00000000-0008-0000-1500-00004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494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49" name="AutoShape 321" descr="Рисунок 33008">
          <a:extLst>
            <a:ext uri="{FF2B5EF4-FFF2-40B4-BE49-F238E27FC236}">
              <a16:creationId xmlns:a16="http://schemas.microsoft.com/office/drawing/2014/main" id="{00000000-0008-0000-1500-00004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623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0" name="AutoShape 322" descr="Рисунок 33009">
          <a:extLst>
            <a:ext uri="{FF2B5EF4-FFF2-40B4-BE49-F238E27FC236}">
              <a16:creationId xmlns:a16="http://schemas.microsoft.com/office/drawing/2014/main" id="{00000000-0008-0000-1500-00004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671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1" name="AutoShape 323" descr="Рисунок 33010">
          <a:extLst>
            <a:ext uri="{FF2B5EF4-FFF2-40B4-BE49-F238E27FC236}">
              <a16:creationId xmlns:a16="http://schemas.microsoft.com/office/drawing/2014/main" id="{00000000-0008-0000-1500-00004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00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2" name="AutoShape 324" descr="Рисунок 33011">
          <a:extLst>
            <a:ext uri="{FF2B5EF4-FFF2-40B4-BE49-F238E27FC236}">
              <a16:creationId xmlns:a16="http://schemas.microsoft.com/office/drawing/2014/main" id="{00000000-0008-0000-1500-00004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84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3" name="AutoShape 325" descr="Рисунок 33012">
          <a:extLst>
            <a:ext uri="{FF2B5EF4-FFF2-40B4-BE49-F238E27FC236}">
              <a16:creationId xmlns:a16="http://schemas.microsoft.com/office/drawing/2014/main" id="{00000000-0008-0000-1500-00004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697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4" name="AutoShape 326" descr="Рисунок 33013">
          <a:extLst>
            <a:ext uri="{FF2B5EF4-FFF2-40B4-BE49-F238E27FC236}">
              <a16:creationId xmlns:a16="http://schemas.microsoft.com/office/drawing/2014/main" id="{00000000-0008-0000-1500-00004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025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5" name="AutoShape 327" descr="Рисунок 33014">
          <a:extLst>
            <a:ext uri="{FF2B5EF4-FFF2-40B4-BE49-F238E27FC236}">
              <a16:creationId xmlns:a16="http://schemas.microsoft.com/office/drawing/2014/main" id="{00000000-0008-0000-1500-00004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154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6" name="AutoShape 328" descr="Рисунок 33015">
          <a:extLst>
            <a:ext uri="{FF2B5EF4-FFF2-40B4-BE49-F238E27FC236}">
              <a16:creationId xmlns:a16="http://schemas.microsoft.com/office/drawing/2014/main" id="{00000000-0008-0000-1500-00004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2031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7" name="AutoShape 329" descr="Рисунок 33016">
          <a:extLst>
            <a:ext uri="{FF2B5EF4-FFF2-40B4-BE49-F238E27FC236}">
              <a16:creationId xmlns:a16="http://schemas.microsoft.com/office/drawing/2014/main" id="{00000000-0008-0000-1500-00004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31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8" name="AutoShape 330" descr="Рисунок 33017">
          <a:extLst>
            <a:ext uri="{FF2B5EF4-FFF2-40B4-BE49-F238E27FC236}">
              <a16:creationId xmlns:a16="http://schemas.microsoft.com/office/drawing/2014/main" id="{00000000-0008-0000-1500-00004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380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59" name="AutoShape 331" descr="Рисунок 33018">
          <a:extLst>
            <a:ext uri="{FF2B5EF4-FFF2-40B4-BE49-F238E27FC236}">
              <a16:creationId xmlns:a16="http://schemas.microsoft.com/office/drawing/2014/main" id="{00000000-0008-0000-1500-00004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448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0" name="AutoShape 332" descr="Рисунок 33019">
          <a:extLst>
            <a:ext uri="{FF2B5EF4-FFF2-40B4-BE49-F238E27FC236}">
              <a16:creationId xmlns:a16="http://schemas.microsoft.com/office/drawing/2014/main" id="{00000000-0008-0000-1500-00004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497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1" name="AutoShape 333" descr="Рисунок 33020">
          <a:extLst>
            <a:ext uri="{FF2B5EF4-FFF2-40B4-BE49-F238E27FC236}">
              <a16:creationId xmlns:a16="http://schemas.microsoft.com/office/drawing/2014/main" id="{00000000-0008-0000-1500-00004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566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2" name="AutoShape 334" descr="Рисунок 33021">
          <a:extLst>
            <a:ext uri="{FF2B5EF4-FFF2-40B4-BE49-F238E27FC236}">
              <a16:creationId xmlns:a16="http://schemas.microsoft.com/office/drawing/2014/main" id="{00000000-0008-0000-1500-00004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614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3" name="AutoShape 335" descr="Рисунок 33022">
          <a:extLst>
            <a:ext uri="{FF2B5EF4-FFF2-40B4-BE49-F238E27FC236}">
              <a16:creationId xmlns:a16="http://schemas.microsoft.com/office/drawing/2014/main" id="{00000000-0008-0000-1500-00004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683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4" name="AutoShape 336" descr="Рисунок 33023">
          <a:extLst>
            <a:ext uri="{FF2B5EF4-FFF2-40B4-BE49-F238E27FC236}">
              <a16:creationId xmlns:a16="http://schemas.microsoft.com/office/drawing/2014/main" id="{00000000-0008-0000-1500-00005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731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5" name="AutoShape 337" descr="Рисунок 33024">
          <a:extLst>
            <a:ext uri="{FF2B5EF4-FFF2-40B4-BE49-F238E27FC236}">
              <a16:creationId xmlns:a16="http://schemas.microsoft.com/office/drawing/2014/main" id="{00000000-0008-0000-1500-00005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00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6" name="AutoShape 338" descr="Рисунок 33025">
          <a:extLst>
            <a:ext uri="{FF2B5EF4-FFF2-40B4-BE49-F238E27FC236}">
              <a16:creationId xmlns:a16="http://schemas.microsoft.com/office/drawing/2014/main" id="{00000000-0008-0000-1500-00005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848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7" name="AutoShape 339" descr="Рисунок 33026">
          <a:extLst>
            <a:ext uri="{FF2B5EF4-FFF2-40B4-BE49-F238E27FC236}">
              <a16:creationId xmlns:a16="http://schemas.microsoft.com/office/drawing/2014/main" id="{00000000-0008-0000-1500-00005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17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8" name="AutoShape 340" descr="Рисунок 33027">
          <a:extLst>
            <a:ext uri="{FF2B5EF4-FFF2-40B4-BE49-F238E27FC236}">
              <a16:creationId xmlns:a16="http://schemas.microsoft.com/office/drawing/2014/main" id="{00000000-0008-0000-1500-00005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7966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69" name="AutoShape 341" descr="Рисунок 33028">
          <a:extLst>
            <a:ext uri="{FF2B5EF4-FFF2-40B4-BE49-F238E27FC236}">
              <a16:creationId xmlns:a16="http://schemas.microsoft.com/office/drawing/2014/main" id="{00000000-0008-0000-1500-00005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3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0" name="AutoShape 342" descr="Рисунок 33029">
          <a:extLst>
            <a:ext uri="{FF2B5EF4-FFF2-40B4-BE49-F238E27FC236}">
              <a16:creationId xmlns:a16="http://schemas.microsoft.com/office/drawing/2014/main" id="{00000000-0008-0000-1500-00005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083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1" name="AutoShape 343" descr="Рисунок 33030">
          <a:extLst>
            <a:ext uri="{FF2B5EF4-FFF2-40B4-BE49-F238E27FC236}">
              <a16:creationId xmlns:a16="http://schemas.microsoft.com/office/drawing/2014/main" id="{00000000-0008-0000-1500-00005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211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2" name="AutoShape 344" descr="Рисунок 33031">
          <a:extLst>
            <a:ext uri="{FF2B5EF4-FFF2-40B4-BE49-F238E27FC236}">
              <a16:creationId xmlns:a16="http://schemas.microsoft.com/office/drawing/2014/main" id="{00000000-0008-0000-1500-00005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260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3" name="AutoShape 345" descr="Рисунок 33032">
          <a:extLst>
            <a:ext uri="{FF2B5EF4-FFF2-40B4-BE49-F238E27FC236}">
              <a16:creationId xmlns:a16="http://schemas.microsoft.com/office/drawing/2014/main" id="{00000000-0008-0000-1500-00005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388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4" name="AutoShape 346" descr="Рисунок 33033">
          <a:extLst>
            <a:ext uri="{FF2B5EF4-FFF2-40B4-BE49-F238E27FC236}">
              <a16:creationId xmlns:a16="http://schemas.microsoft.com/office/drawing/2014/main" id="{00000000-0008-0000-1500-00005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437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5" name="AutoShape 347" descr="Рисунок 33034">
          <a:extLst>
            <a:ext uri="{FF2B5EF4-FFF2-40B4-BE49-F238E27FC236}">
              <a16:creationId xmlns:a16="http://schemas.microsoft.com/office/drawing/2014/main" id="{00000000-0008-0000-1500-00005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566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6" name="AutoShape 348" descr="Рисунок 33035">
          <a:extLst>
            <a:ext uri="{FF2B5EF4-FFF2-40B4-BE49-F238E27FC236}">
              <a16:creationId xmlns:a16="http://schemas.microsoft.com/office/drawing/2014/main" id="{00000000-0008-0000-1500-00005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614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7" name="AutoShape 349" descr="Рисунок 33036">
          <a:extLst>
            <a:ext uri="{FF2B5EF4-FFF2-40B4-BE49-F238E27FC236}">
              <a16:creationId xmlns:a16="http://schemas.microsoft.com/office/drawing/2014/main" id="{00000000-0008-0000-1500-00005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43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8" name="AutoShape 350" descr="Рисунок 33037">
          <a:extLst>
            <a:ext uri="{FF2B5EF4-FFF2-40B4-BE49-F238E27FC236}">
              <a16:creationId xmlns:a16="http://schemas.microsoft.com/office/drawing/2014/main" id="{00000000-0008-0000-1500-00005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791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79" name="AutoShape 351" descr="Рисунок 33038">
          <a:extLst>
            <a:ext uri="{FF2B5EF4-FFF2-40B4-BE49-F238E27FC236}">
              <a16:creationId xmlns:a16="http://schemas.microsoft.com/office/drawing/2014/main" id="{00000000-0008-0000-1500-00005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20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0" name="AutoShape 352" descr="Рисунок 33039">
          <a:extLst>
            <a:ext uri="{FF2B5EF4-FFF2-40B4-BE49-F238E27FC236}">
              <a16:creationId xmlns:a16="http://schemas.microsoft.com/office/drawing/2014/main" id="{00000000-0008-0000-1500-00006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89690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1" name="AutoShape 353" descr="Рисунок 33040">
          <a:extLst>
            <a:ext uri="{FF2B5EF4-FFF2-40B4-BE49-F238E27FC236}">
              <a16:creationId xmlns:a16="http://schemas.microsoft.com/office/drawing/2014/main" id="{00000000-0008-0000-1500-00006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09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2" name="AutoShape 354" descr="Рисунок 33041">
          <a:extLst>
            <a:ext uri="{FF2B5EF4-FFF2-40B4-BE49-F238E27FC236}">
              <a16:creationId xmlns:a16="http://schemas.microsoft.com/office/drawing/2014/main" id="{00000000-0008-0000-1500-00006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14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3" name="AutoShape 355" descr="Рисунок 33042">
          <a:extLst>
            <a:ext uri="{FF2B5EF4-FFF2-40B4-BE49-F238E27FC236}">
              <a16:creationId xmlns:a16="http://schemas.microsoft.com/office/drawing/2014/main" id="{00000000-0008-0000-1500-00006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14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4" name="AutoShape 356" descr="Рисунок 33043">
          <a:extLst>
            <a:ext uri="{FF2B5EF4-FFF2-40B4-BE49-F238E27FC236}">
              <a16:creationId xmlns:a16="http://schemas.microsoft.com/office/drawing/2014/main" id="{00000000-0008-0000-1500-00006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26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5" name="AutoShape 357" descr="Рисунок 33044">
          <a:extLst>
            <a:ext uri="{FF2B5EF4-FFF2-40B4-BE49-F238E27FC236}">
              <a16:creationId xmlns:a16="http://schemas.microsoft.com/office/drawing/2014/main" id="{00000000-0008-0000-1500-00006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31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6" name="AutoShape 358" descr="Рисунок 33045">
          <a:extLst>
            <a:ext uri="{FF2B5EF4-FFF2-40B4-BE49-F238E27FC236}">
              <a16:creationId xmlns:a16="http://schemas.microsoft.com/office/drawing/2014/main" id="{00000000-0008-0000-1500-00006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380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7" name="AutoShape 359" descr="Рисунок 33046">
          <a:extLst>
            <a:ext uri="{FF2B5EF4-FFF2-40B4-BE49-F238E27FC236}">
              <a16:creationId xmlns:a16="http://schemas.microsoft.com/office/drawing/2014/main" id="{00000000-0008-0000-1500-00006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449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8" name="AutoShape 360" descr="Рисунок 33047">
          <a:extLst>
            <a:ext uri="{FF2B5EF4-FFF2-40B4-BE49-F238E27FC236}">
              <a16:creationId xmlns:a16="http://schemas.microsoft.com/office/drawing/2014/main" id="{00000000-0008-0000-1500-00006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497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89" name="AutoShape 361" descr="Рисунок 33048">
          <a:extLst>
            <a:ext uri="{FF2B5EF4-FFF2-40B4-BE49-F238E27FC236}">
              <a16:creationId xmlns:a16="http://schemas.microsoft.com/office/drawing/2014/main" id="{00000000-0008-0000-1500-00006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566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0" name="AutoShape 362" descr="Рисунок 33049">
          <a:extLst>
            <a:ext uri="{FF2B5EF4-FFF2-40B4-BE49-F238E27FC236}">
              <a16:creationId xmlns:a16="http://schemas.microsoft.com/office/drawing/2014/main" id="{00000000-0008-0000-1500-00006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614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1" name="AutoShape 363" descr="Рисунок 33050">
          <a:extLst>
            <a:ext uri="{FF2B5EF4-FFF2-40B4-BE49-F238E27FC236}">
              <a16:creationId xmlns:a16="http://schemas.microsoft.com/office/drawing/2014/main" id="{00000000-0008-0000-1500-00006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683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2" name="AutoShape 364" descr="Рисунок 33051">
          <a:extLst>
            <a:ext uri="{FF2B5EF4-FFF2-40B4-BE49-F238E27FC236}">
              <a16:creationId xmlns:a16="http://schemas.microsoft.com/office/drawing/2014/main" id="{00000000-0008-0000-1500-00006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731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3" name="AutoShape 365" descr="Рисунок 33052">
          <a:extLst>
            <a:ext uri="{FF2B5EF4-FFF2-40B4-BE49-F238E27FC236}">
              <a16:creationId xmlns:a16="http://schemas.microsoft.com/office/drawing/2014/main" id="{00000000-0008-0000-1500-00006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00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4" name="AutoShape 366" descr="Рисунок 33053">
          <a:extLst>
            <a:ext uri="{FF2B5EF4-FFF2-40B4-BE49-F238E27FC236}">
              <a16:creationId xmlns:a16="http://schemas.microsoft.com/office/drawing/2014/main" id="{00000000-0008-0000-1500-00006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84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5" name="AutoShape 367" descr="Рисунок 33054">
          <a:extLst>
            <a:ext uri="{FF2B5EF4-FFF2-40B4-BE49-F238E27FC236}">
              <a16:creationId xmlns:a16="http://schemas.microsoft.com/office/drawing/2014/main" id="{00000000-0008-0000-1500-00006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19977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6" name="AutoShape 368" descr="Рисунок 33055">
          <a:extLst>
            <a:ext uri="{FF2B5EF4-FFF2-40B4-BE49-F238E27FC236}">
              <a16:creationId xmlns:a16="http://schemas.microsoft.com/office/drawing/2014/main" id="{00000000-0008-0000-1500-00007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026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7" name="AutoShape 369" descr="Рисунок 33056">
          <a:extLst>
            <a:ext uri="{FF2B5EF4-FFF2-40B4-BE49-F238E27FC236}">
              <a16:creationId xmlns:a16="http://schemas.microsoft.com/office/drawing/2014/main" id="{00000000-0008-0000-1500-00007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154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8" name="AutoShape 370" descr="Рисунок 33057">
          <a:extLst>
            <a:ext uri="{FF2B5EF4-FFF2-40B4-BE49-F238E27FC236}">
              <a16:creationId xmlns:a16="http://schemas.microsoft.com/office/drawing/2014/main" id="{00000000-0008-0000-1500-00007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203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899" name="AutoShape 371" descr="Рисунок 33058">
          <a:extLst>
            <a:ext uri="{FF2B5EF4-FFF2-40B4-BE49-F238E27FC236}">
              <a16:creationId xmlns:a16="http://schemas.microsoft.com/office/drawing/2014/main" id="{00000000-0008-0000-1500-00007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32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0" name="AutoShape 372" descr="Рисунок 33059">
          <a:extLst>
            <a:ext uri="{FF2B5EF4-FFF2-40B4-BE49-F238E27FC236}">
              <a16:creationId xmlns:a16="http://schemas.microsoft.com/office/drawing/2014/main" id="{00000000-0008-0000-1500-00007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38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1" name="AutoShape 373" descr="Рисунок 33060">
          <a:extLst>
            <a:ext uri="{FF2B5EF4-FFF2-40B4-BE49-F238E27FC236}">
              <a16:creationId xmlns:a16="http://schemas.microsoft.com/office/drawing/2014/main" id="{00000000-0008-0000-1500-00007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09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2" name="AutoShape 374" descr="Рисунок 33061">
          <a:extLst>
            <a:ext uri="{FF2B5EF4-FFF2-40B4-BE49-F238E27FC236}">
              <a16:creationId xmlns:a16="http://schemas.microsoft.com/office/drawing/2014/main" id="{00000000-0008-0000-1500-00007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557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3" name="AutoShape 375" descr="Рисунок 33062">
          <a:extLst>
            <a:ext uri="{FF2B5EF4-FFF2-40B4-BE49-F238E27FC236}">
              <a16:creationId xmlns:a16="http://schemas.microsoft.com/office/drawing/2014/main" id="{00000000-0008-0000-1500-00007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686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4" name="AutoShape 376" descr="Рисунок 33063">
          <a:extLst>
            <a:ext uri="{FF2B5EF4-FFF2-40B4-BE49-F238E27FC236}">
              <a16:creationId xmlns:a16="http://schemas.microsoft.com/office/drawing/2014/main" id="{00000000-0008-0000-1500-00007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734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5" name="AutoShape 377" descr="Рисунок 33064">
          <a:extLst>
            <a:ext uri="{FF2B5EF4-FFF2-40B4-BE49-F238E27FC236}">
              <a16:creationId xmlns:a16="http://schemas.microsoft.com/office/drawing/2014/main" id="{00000000-0008-0000-1500-0000795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6795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6" name="AutoShape 378" descr="Рисунок 33065">
          <a:extLst>
            <a:ext uri="{FF2B5EF4-FFF2-40B4-BE49-F238E27FC236}">
              <a16:creationId xmlns:a16="http://schemas.microsoft.com/office/drawing/2014/main" id="{00000000-0008-0000-1500-00007A59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1172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7" name="AutoShape 379" descr="Рисунок 33066">
          <a:extLst>
            <a:ext uri="{FF2B5EF4-FFF2-40B4-BE49-F238E27FC236}">
              <a16:creationId xmlns:a16="http://schemas.microsoft.com/office/drawing/2014/main" id="{00000000-0008-0000-1500-00007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86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8" name="AutoShape 380" descr="Рисунок 33067">
          <a:extLst>
            <a:ext uri="{FF2B5EF4-FFF2-40B4-BE49-F238E27FC236}">
              <a16:creationId xmlns:a16="http://schemas.microsoft.com/office/drawing/2014/main" id="{00000000-0008-0000-1500-00007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12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09" name="AutoShape 381" descr="Рисунок 33068">
          <a:extLst>
            <a:ext uri="{FF2B5EF4-FFF2-40B4-BE49-F238E27FC236}">
              <a16:creationId xmlns:a16="http://schemas.microsoft.com/office/drawing/2014/main" id="{00000000-0008-0000-1500-00007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0980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0" name="AutoShape 382" descr="Рисунок 33069">
          <a:extLst>
            <a:ext uri="{FF2B5EF4-FFF2-40B4-BE49-F238E27FC236}">
              <a16:creationId xmlns:a16="http://schemas.microsoft.com/office/drawing/2014/main" id="{00000000-0008-0000-1500-00007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29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1" name="AutoShape 383" descr="Рисунок 33070">
          <a:extLst>
            <a:ext uri="{FF2B5EF4-FFF2-40B4-BE49-F238E27FC236}">
              <a16:creationId xmlns:a16="http://schemas.microsoft.com/office/drawing/2014/main" id="{00000000-0008-0000-1500-00007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097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2" name="AutoShape 384" descr="Рисунок 33071">
          <a:extLst>
            <a:ext uri="{FF2B5EF4-FFF2-40B4-BE49-F238E27FC236}">
              <a16:creationId xmlns:a16="http://schemas.microsoft.com/office/drawing/2014/main" id="{00000000-0008-0000-1500-00008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146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3" name="AutoShape 385" descr="Рисунок 33072">
          <a:extLst>
            <a:ext uri="{FF2B5EF4-FFF2-40B4-BE49-F238E27FC236}">
              <a16:creationId xmlns:a16="http://schemas.microsoft.com/office/drawing/2014/main" id="{00000000-0008-0000-1500-00008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15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4" name="AutoShape 386" descr="Рисунок 33073">
          <a:extLst>
            <a:ext uri="{FF2B5EF4-FFF2-40B4-BE49-F238E27FC236}">
              <a16:creationId xmlns:a16="http://schemas.microsoft.com/office/drawing/2014/main" id="{00000000-0008-0000-1500-00008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26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5" name="AutoShape 387" descr="Рисунок 33074">
          <a:extLst>
            <a:ext uri="{FF2B5EF4-FFF2-40B4-BE49-F238E27FC236}">
              <a16:creationId xmlns:a16="http://schemas.microsoft.com/office/drawing/2014/main" id="{00000000-0008-0000-1500-00008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32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6" name="AutoShape 388" descr="Рисунок 33075">
          <a:extLst>
            <a:ext uri="{FF2B5EF4-FFF2-40B4-BE49-F238E27FC236}">
              <a16:creationId xmlns:a16="http://schemas.microsoft.com/office/drawing/2014/main" id="{00000000-0008-0000-1500-00008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380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7" name="AutoShape 389" descr="Рисунок 33076">
          <a:extLst>
            <a:ext uri="{FF2B5EF4-FFF2-40B4-BE49-F238E27FC236}">
              <a16:creationId xmlns:a16="http://schemas.microsoft.com/office/drawing/2014/main" id="{00000000-0008-0000-1500-00008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449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8" name="AutoShape 390" descr="Рисунок 33077">
          <a:extLst>
            <a:ext uri="{FF2B5EF4-FFF2-40B4-BE49-F238E27FC236}">
              <a16:creationId xmlns:a16="http://schemas.microsoft.com/office/drawing/2014/main" id="{00000000-0008-0000-1500-00008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497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19" name="AutoShape 391" descr="Рисунок 33078">
          <a:extLst>
            <a:ext uri="{FF2B5EF4-FFF2-40B4-BE49-F238E27FC236}">
              <a16:creationId xmlns:a16="http://schemas.microsoft.com/office/drawing/2014/main" id="{00000000-0008-0000-1500-00008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566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0" name="AutoShape 392" descr="Рисунок 33079">
          <a:extLst>
            <a:ext uri="{FF2B5EF4-FFF2-40B4-BE49-F238E27FC236}">
              <a16:creationId xmlns:a16="http://schemas.microsoft.com/office/drawing/2014/main" id="{00000000-0008-0000-1500-00008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615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1" name="AutoShape 393" descr="Рисунок 33080">
          <a:extLst>
            <a:ext uri="{FF2B5EF4-FFF2-40B4-BE49-F238E27FC236}">
              <a16:creationId xmlns:a16="http://schemas.microsoft.com/office/drawing/2014/main" id="{00000000-0008-0000-1500-00008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4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2" name="AutoShape 394" descr="Рисунок 33081">
          <a:extLst>
            <a:ext uri="{FF2B5EF4-FFF2-40B4-BE49-F238E27FC236}">
              <a16:creationId xmlns:a16="http://schemas.microsoft.com/office/drawing/2014/main" id="{00000000-0008-0000-1500-00008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792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3" name="AutoShape 395" descr="Рисунок 33082">
          <a:extLst>
            <a:ext uri="{FF2B5EF4-FFF2-40B4-BE49-F238E27FC236}">
              <a16:creationId xmlns:a16="http://schemas.microsoft.com/office/drawing/2014/main" id="{00000000-0008-0000-1500-00008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920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4" name="AutoShape 396" descr="Рисунок 33083">
          <a:extLst>
            <a:ext uri="{FF2B5EF4-FFF2-40B4-BE49-F238E27FC236}">
              <a16:creationId xmlns:a16="http://schemas.microsoft.com/office/drawing/2014/main" id="{00000000-0008-0000-1500-00008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1969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5" name="AutoShape 397" descr="Рисунок 33084">
          <a:extLst>
            <a:ext uri="{FF2B5EF4-FFF2-40B4-BE49-F238E27FC236}">
              <a16:creationId xmlns:a16="http://schemas.microsoft.com/office/drawing/2014/main" id="{00000000-0008-0000-1500-00008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098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6" name="AutoShape 398" descr="Рисунок 33085">
          <a:extLst>
            <a:ext uri="{FF2B5EF4-FFF2-40B4-BE49-F238E27FC236}">
              <a16:creationId xmlns:a16="http://schemas.microsoft.com/office/drawing/2014/main" id="{00000000-0008-0000-1500-00008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146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7" name="AutoShape 399" descr="Рисунок 33086">
          <a:extLst>
            <a:ext uri="{FF2B5EF4-FFF2-40B4-BE49-F238E27FC236}">
              <a16:creationId xmlns:a16="http://schemas.microsoft.com/office/drawing/2014/main" id="{00000000-0008-0000-1500-00008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275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8" name="AutoShape 400" descr="Рисунок 33087">
          <a:extLst>
            <a:ext uri="{FF2B5EF4-FFF2-40B4-BE49-F238E27FC236}">
              <a16:creationId xmlns:a16="http://schemas.microsoft.com/office/drawing/2014/main" id="{00000000-0008-0000-1500-00009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3237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29" name="AutoShape 401" descr="Рисунок 33088">
          <a:extLst>
            <a:ext uri="{FF2B5EF4-FFF2-40B4-BE49-F238E27FC236}">
              <a16:creationId xmlns:a16="http://schemas.microsoft.com/office/drawing/2014/main" id="{00000000-0008-0000-1500-00009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452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0" name="AutoShape 402" descr="Рисунок 33089">
          <a:extLst>
            <a:ext uri="{FF2B5EF4-FFF2-40B4-BE49-F238E27FC236}">
              <a16:creationId xmlns:a16="http://schemas.microsoft.com/office/drawing/2014/main" id="{00000000-0008-0000-1500-00009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500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1" name="AutoShape 403" descr="Рисунок 33090">
          <a:extLst>
            <a:ext uri="{FF2B5EF4-FFF2-40B4-BE49-F238E27FC236}">
              <a16:creationId xmlns:a16="http://schemas.microsoft.com/office/drawing/2014/main" id="{00000000-0008-0000-1500-00009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629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2" name="AutoShape 404" descr="Рисунок 33091">
          <a:extLst>
            <a:ext uri="{FF2B5EF4-FFF2-40B4-BE49-F238E27FC236}">
              <a16:creationId xmlns:a16="http://schemas.microsoft.com/office/drawing/2014/main" id="{00000000-0008-0000-1500-00009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678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3" name="AutoShape 405" descr="Рисунок 33092">
          <a:extLst>
            <a:ext uri="{FF2B5EF4-FFF2-40B4-BE49-F238E27FC236}">
              <a16:creationId xmlns:a16="http://schemas.microsoft.com/office/drawing/2014/main" id="{00000000-0008-0000-1500-00009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746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4" name="AutoShape 406" descr="Рисунок 33093">
          <a:extLst>
            <a:ext uri="{FF2B5EF4-FFF2-40B4-BE49-F238E27FC236}">
              <a16:creationId xmlns:a16="http://schemas.microsoft.com/office/drawing/2014/main" id="{00000000-0008-0000-1500-00009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795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5" name="AutoShape 407" descr="Рисунок 33094">
          <a:extLst>
            <a:ext uri="{FF2B5EF4-FFF2-40B4-BE49-F238E27FC236}">
              <a16:creationId xmlns:a16="http://schemas.microsoft.com/office/drawing/2014/main" id="{00000000-0008-0000-1500-00009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863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6" name="AutoShape 408" descr="Рисунок 33095">
          <a:extLst>
            <a:ext uri="{FF2B5EF4-FFF2-40B4-BE49-F238E27FC236}">
              <a16:creationId xmlns:a16="http://schemas.microsoft.com/office/drawing/2014/main" id="{00000000-0008-0000-1500-00009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912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7" name="AutoShape 409" descr="Рисунок 33096">
          <a:extLst>
            <a:ext uri="{FF2B5EF4-FFF2-40B4-BE49-F238E27FC236}">
              <a16:creationId xmlns:a16="http://schemas.microsoft.com/office/drawing/2014/main" id="{00000000-0008-0000-1500-00009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298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8" name="AutoShape 410" descr="Рисунок 33097">
          <a:extLst>
            <a:ext uri="{FF2B5EF4-FFF2-40B4-BE49-F238E27FC236}">
              <a16:creationId xmlns:a16="http://schemas.microsoft.com/office/drawing/2014/main" id="{00000000-0008-0000-1500-00009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02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39" name="AutoShape 411" descr="Рисунок 33098">
          <a:extLst>
            <a:ext uri="{FF2B5EF4-FFF2-40B4-BE49-F238E27FC236}">
              <a16:creationId xmlns:a16="http://schemas.microsoft.com/office/drawing/2014/main" id="{00000000-0008-0000-1500-00009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0981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0" name="AutoShape 412" descr="Рисунок 33099">
          <a:extLst>
            <a:ext uri="{FF2B5EF4-FFF2-40B4-BE49-F238E27FC236}">
              <a16:creationId xmlns:a16="http://schemas.microsoft.com/office/drawing/2014/main" id="{00000000-0008-0000-1500-00009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146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1" name="AutoShape 413" descr="Рисунок 33100">
          <a:extLst>
            <a:ext uri="{FF2B5EF4-FFF2-40B4-BE49-F238E27FC236}">
              <a16:creationId xmlns:a16="http://schemas.microsoft.com/office/drawing/2014/main" id="{00000000-0008-0000-1500-00009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15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2" name="AutoShape 414" descr="Рисунок 33101">
          <a:extLst>
            <a:ext uri="{FF2B5EF4-FFF2-40B4-BE49-F238E27FC236}">
              <a16:creationId xmlns:a16="http://schemas.microsoft.com/office/drawing/2014/main" id="{00000000-0008-0000-1500-00009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263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3" name="AutoShape 415" descr="Рисунок 33102">
          <a:extLst>
            <a:ext uri="{FF2B5EF4-FFF2-40B4-BE49-F238E27FC236}">
              <a16:creationId xmlns:a16="http://schemas.microsoft.com/office/drawing/2014/main" id="{00000000-0008-0000-1500-00009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332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4" name="AutoShape 416" descr="Рисунок 33103">
          <a:extLst>
            <a:ext uri="{FF2B5EF4-FFF2-40B4-BE49-F238E27FC236}">
              <a16:creationId xmlns:a16="http://schemas.microsoft.com/office/drawing/2014/main" id="{00000000-0008-0000-1500-0000A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381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5" name="AutoShape 417" descr="Рисунок 33104">
          <a:extLst>
            <a:ext uri="{FF2B5EF4-FFF2-40B4-BE49-F238E27FC236}">
              <a16:creationId xmlns:a16="http://schemas.microsoft.com/office/drawing/2014/main" id="{00000000-0008-0000-1500-0000A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09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6" name="AutoShape 418" descr="Рисунок 33105">
          <a:extLst>
            <a:ext uri="{FF2B5EF4-FFF2-40B4-BE49-F238E27FC236}">
              <a16:creationId xmlns:a16="http://schemas.microsoft.com/office/drawing/2014/main" id="{00000000-0008-0000-1500-0000A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558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7" name="AutoShape 419" descr="Рисунок 33106">
          <a:extLst>
            <a:ext uri="{FF2B5EF4-FFF2-40B4-BE49-F238E27FC236}">
              <a16:creationId xmlns:a16="http://schemas.microsoft.com/office/drawing/2014/main" id="{00000000-0008-0000-1500-0000A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68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8" name="AutoShape 420" descr="Рисунок 33107">
          <a:extLst>
            <a:ext uri="{FF2B5EF4-FFF2-40B4-BE49-F238E27FC236}">
              <a16:creationId xmlns:a16="http://schemas.microsoft.com/office/drawing/2014/main" id="{00000000-0008-0000-1500-0000A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735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49" name="AutoShape 421" descr="Рисунок 33108">
          <a:extLst>
            <a:ext uri="{FF2B5EF4-FFF2-40B4-BE49-F238E27FC236}">
              <a16:creationId xmlns:a16="http://schemas.microsoft.com/office/drawing/2014/main" id="{00000000-0008-0000-1500-0000A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863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0" name="AutoShape 422" descr="Рисунок 33109">
          <a:extLst>
            <a:ext uri="{FF2B5EF4-FFF2-40B4-BE49-F238E27FC236}">
              <a16:creationId xmlns:a16="http://schemas.microsoft.com/office/drawing/2014/main" id="{00000000-0008-0000-1500-0000A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3912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1" name="AutoShape 423" descr="Рисунок 33110">
          <a:extLst>
            <a:ext uri="{FF2B5EF4-FFF2-40B4-BE49-F238E27FC236}">
              <a16:creationId xmlns:a16="http://schemas.microsoft.com/office/drawing/2014/main" id="{00000000-0008-0000-1500-0000A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41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2" name="AutoShape 424" descr="Рисунок 33111">
          <a:extLst>
            <a:ext uri="{FF2B5EF4-FFF2-40B4-BE49-F238E27FC236}">
              <a16:creationId xmlns:a16="http://schemas.microsoft.com/office/drawing/2014/main" id="{00000000-0008-0000-1500-0000A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089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3" name="AutoShape 425" descr="Рисунок 33112">
          <a:extLst>
            <a:ext uri="{FF2B5EF4-FFF2-40B4-BE49-F238E27FC236}">
              <a16:creationId xmlns:a16="http://schemas.microsoft.com/office/drawing/2014/main" id="{00000000-0008-0000-1500-0000A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18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4" name="AutoShape 426" descr="Рисунок 33113">
          <a:extLst>
            <a:ext uri="{FF2B5EF4-FFF2-40B4-BE49-F238E27FC236}">
              <a16:creationId xmlns:a16="http://schemas.microsoft.com/office/drawing/2014/main" id="{00000000-0008-0000-1500-0000A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26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5" name="AutoShape 427" descr="Рисунок 33114">
          <a:extLst>
            <a:ext uri="{FF2B5EF4-FFF2-40B4-BE49-F238E27FC236}">
              <a16:creationId xmlns:a16="http://schemas.microsoft.com/office/drawing/2014/main" id="{00000000-0008-0000-1500-0000A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39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6" name="AutoShape 428" descr="Рисунок 33115">
          <a:extLst>
            <a:ext uri="{FF2B5EF4-FFF2-40B4-BE49-F238E27FC236}">
              <a16:creationId xmlns:a16="http://schemas.microsoft.com/office/drawing/2014/main" id="{00000000-0008-0000-1500-0000A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444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7" name="AutoShape 429" descr="Рисунок 33116">
          <a:extLst>
            <a:ext uri="{FF2B5EF4-FFF2-40B4-BE49-F238E27FC236}">
              <a16:creationId xmlns:a16="http://schemas.microsoft.com/office/drawing/2014/main" id="{00000000-0008-0000-1500-0000A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512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8" name="AutoShape 430" descr="Рисунок 33117">
          <a:extLst>
            <a:ext uri="{FF2B5EF4-FFF2-40B4-BE49-F238E27FC236}">
              <a16:creationId xmlns:a16="http://schemas.microsoft.com/office/drawing/2014/main" id="{00000000-0008-0000-1500-0000A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561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59" name="AutoShape 431" descr="Рисунок 33118">
          <a:extLst>
            <a:ext uri="{FF2B5EF4-FFF2-40B4-BE49-F238E27FC236}">
              <a16:creationId xmlns:a16="http://schemas.microsoft.com/office/drawing/2014/main" id="{00000000-0008-0000-1500-0000A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629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0" name="AutoShape 432" descr="Рисунок 33119">
          <a:extLst>
            <a:ext uri="{FF2B5EF4-FFF2-40B4-BE49-F238E27FC236}">
              <a16:creationId xmlns:a16="http://schemas.microsoft.com/office/drawing/2014/main" id="{00000000-0008-0000-1500-0000B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678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1" name="AutoShape 433" descr="Рисунок 33120">
          <a:extLst>
            <a:ext uri="{FF2B5EF4-FFF2-40B4-BE49-F238E27FC236}">
              <a16:creationId xmlns:a16="http://schemas.microsoft.com/office/drawing/2014/main" id="{00000000-0008-0000-1500-0000B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746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2" name="AutoShape 434" descr="Рисунок 33121">
          <a:extLst>
            <a:ext uri="{FF2B5EF4-FFF2-40B4-BE49-F238E27FC236}">
              <a16:creationId xmlns:a16="http://schemas.microsoft.com/office/drawing/2014/main" id="{00000000-0008-0000-1500-0000B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79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3" name="AutoShape 435" descr="Рисунок 33122">
          <a:extLst>
            <a:ext uri="{FF2B5EF4-FFF2-40B4-BE49-F238E27FC236}">
              <a16:creationId xmlns:a16="http://schemas.microsoft.com/office/drawing/2014/main" id="{00000000-0008-0000-1500-0000B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864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4" name="AutoShape 436" descr="Рисунок 33123">
          <a:extLst>
            <a:ext uri="{FF2B5EF4-FFF2-40B4-BE49-F238E27FC236}">
              <a16:creationId xmlns:a16="http://schemas.microsoft.com/office/drawing/2014/main" id="{00000000-0008-0000-1500-0000B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9126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5" name="AutoShape 437" descr="Рисунок 33124">
          <a:extLst>
            <a:ext uri="{FF2B5EF4-FFF2-40B4-BE49-F238E27FC236}">
              <a16:creationId xmlns:a16="http://schemas.microsoft.com/office/drawing/2014/main" id="{00000000-0008-0000-1500-0000B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4981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6" name="AutoShape 438" descr="Рисунок 33125">
          <a:extLst>
            <a:ext uri="{FF2B5EF4-FFF2-40B4-BE49-F238E27FC236}">
              <a16:creationId xmlns:a16="http://schemas.microsoft.com/office/drawing/2014/main" id="{00000000-0008-0000-1500-0000B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29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7" name="AutoShape 439" descr="Рисунок 33126">
          <a:extLst>
            <a:ext uri="{FF2B5EF4-FFF2-40B4-BE49-F238E27FC236}">
              <a16:creationId xmlns:a16="http://schemas.microsoft.com/office/drawing/2014/main" id="{00000000-0008-0000-1500-0000B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098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8" name="AutoShape 440" descr="Рисунок 33127">
          <a:extLst>
            <a:ext uri="{FF2B5EF4-FFF2-40B4-BE49-F238E27FC236}">
              <a16:creationId xmlns:a16="http://schemas.microsoft.com/office/drawing/2014/main" id="{00000000-0008-0000-1500-0000B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146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69" name="AutoShape 441" descr="Рисунок 33128">
          <a:extLst>
            <a:ext uri="{FF2B5EF4-FFF2-40B4-BE49-F238E27FC236}">
              <a16:creationId xmlns:a16="http://schemas.microsoft.com/office/drawing/2014/main" id="{00000000-0008-0000-1500-0000B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275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0" name="AutoShape 442" descr="Рисунок 33129">
          <a:extLst>
            <a:ext uri="{FF2B5EF4-FFF2-40B4-BE49-F238E27FC236}">
              <a16:creationId xmlns:a16="http://schemas.microsoft.com/office/drawing/2014/main" id="{00000000-0008-0000-1500-0000B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324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1" name="AutoShape 443" descr="Рисунок 33130">
          <a:extLst>
            <a:ext uri="{FF2B5EF4-FFF2-40B4-BE49-F238E27FC236}">
              <a16:creationId xmlns:a16="http://schemas.microsoft.com/office/drawing/2014/main" id="{00000000-0008-0000-1500-0000B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452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2" name="AutoShape 444" descr="Рисунок 33131">
          <a:extLst>
            <a:ext uri="{FF2B5EF4-FFF2-40B4-BE49-F238E27FC236}">
              <a16:creationId xmlns:a16="http://schemas.microsoft.com/office/drawing/2014/main" id="{00000000-0008-0000-1500-0000B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501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3" name="AutoShape 445" descr="Рисунок 33132">
          <a:extLst>
            <a:ext uri="{FF2B5EF4-FFF2-40B4-BE49-F238E27FC236}">
              <a16:creationId xmlns:a16="http://schemas.microsoft.com/office/drawing/2014/main" id="{00000000-0008-0000-1500-0000B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629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4" name="AutoShape 446" descr="Рисунок 33133">
          <a:extLst>
            <a:ext uri="{FF2B5EF4-FFF2-40B4-BE49-F238E27FC236}">
              <a16:creationId xmlns:a16="http://schemas.microsoft.com/office/drawing/2014/main" id="{00000000-0008-0000-1500-0000B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678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5" name="AutoShape 447" descr="Рисунок 33134">
          <a:extLst>
            <a:ext uri="{FF2B5EF4-FFF2-40B4-BE49-F238E27FC236}">
              <a16:creationId xmlns:a16="http://schemas.microsoft.com/office/drawing/2014/main" id="{00000000-0008-0000-1500-0000B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807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6" name="AutoShape 448" descr="Рисунок 33135">
          <a:extLst>
            <a:ext uri="{FF2B5EF4-FFF2-40B4-BE49-F238E27FC236}">
              <a16:creationId xmlns:a16="http://schemas.microsoft.com/office/drawing/2014/main" id="{00000000-0008-0000-1500-0000C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855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7" name="AutoShape 449" descr="Рисунок 33136">
          <a:extLst>
            <a:ext uri="{FF2B5EF4-FFF2-40B4-BE49-F238E27FC236}">
              <a16:creationId xmlns:a16="http://schemas.microsoft.com/office/drawing/2014/main" id="{00000000-0008-0000-1500-0000C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5984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8" name="AutoShape 450" descr="Рисунок 33137">
          <a:extLst>
            <a:ext uri="{FF2B5EF4-FFF2-40B4-BE49-F238E27FC236}">
              <a16:creationId xmlns:a16="http://schemas.microsoft.com/office/drawing/2014/main" id="{00000000-0008-0000-1500-0000C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0327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79" name="AutoShape 451" descr="Рисунок 33138">
          <a:extLst>
            <a:ext uri="{FF2B5EF4-FFF2-40B4-BE49-F238E27FC236}">
              <a16:creationId xmlns:a16="http://schemas.microsoft.com/office/drawing/2014/main" id="{00000000-0008-0000-1500-0000C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161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0" name="AutoShape 452" descr="Рисунок 33139">
          <a:extLst>
            <a:ext uri="{FF2B5EF4-FFF2-40B4-BE49-F238E27FC236}">
              <a16:creationId xmlns:a16="http://schemas.microsoft.com/office/drawing/2014/main" id="{00000000-0008-0000-1500-0000C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09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1" name="AutoShape 453" descr="Рисунок 33140">
          <a:extLst>
            <a:ext uri="{FF2B5EF4-FFF2-40B4-BE49-F238E27FC236}">
              <a16:creationId xmlns:a16="http://schemas.microsoft.com/office/drawing/2014/main" id="{00000000-0008-0000-1500-0000C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2785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2" name="AutoShape 454" descr="Рисунок 33141">
          <a:extLst>
            <a:ext uri="{FF2B5EF4-FFF2-40B4-BE49-F238E27FC236}">
              <a16:creationId xmlns:a16="http://schemas.microsoft.com/office/drawing/2014/main" id="{00000000-0008-0000-1500-0000C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327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3" name="AutoShape 455" descr="Рисунок 33142">
          <a:extLst>
            <a:ext uri="{FF2B5EF4-FFF2-40B4-BE49-F238E27FC236}">
              <a16:creationId xmlns:a16="http://schemas.microsoft.com/office/drawing/2014/main" id="{00000000-0008-0000-1500-0000C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395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4" name="AutoShape 456" descr="Рисунок 33143">
          <a:extLst>
            <a:ext uri="{FF2B5EF4-FFF2-40B4-BE49-F238E27FC236}">
              <a16:creationId xmlns:a16="http://schemas.microsoft.com/office/drawing/2014/main" id="{00000000-0008-0000-1500-0000C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444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5" name="AutoShape 457" descr="Рисунок 33144">
          <a:extLst>
            <a:ext uri="{FF2B5EF4-FFF2-40B4-BE49-F238E27FC236}">
              <a16:creationId xmlns:a16="http://schemas.microsoft.com/office/drawing/2014/main" id="{00000000-0008-0000-1500-0000C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512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6" name="AutoShape 458" descr="Рисунок 33145">
          <a:extLst>
            <a:ext uri="{FF2B5EF4-FFF2-40B4-BE49-F238E27FC236}">
              <a16:creationId xmlns:a16="http://schemas.microsoft.com/office/drawing/2014/main" id="{00000000-0008-0000-1500-0000C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5614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7" name="AutoShape 459" descr="Рисунок 33146">
          <a:extLst>
            <a:ext uri="{FF2B5EF4-FFF2-40B4-BE49-F238E27FC236}">
              <a16:creationId xmlns:a16="http://schemas.microsoft.com/office/drawing/2014/main" id="{00000000-0008-0000-1500-0000C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6299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8" name="AutoShape 460" descr="Рисунок 33147">
          <a:extLst>
            <a:ext uri="{FF2B5EF4-FFF2-40B4-BE49-F238E27FC236}">
              <a16:creationId xmlns:a16="http://schemas.microsoft.com/office/drawing/2014/main" id="{00000000-0008-0000-1500-0000C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6785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89" name="AutoShape 461" descr="Рисунок 33148">
          <a:extLst>
            <a:ext uri="{FF2B5EF4-FFF2-40B4-BE49-F238E27FC236}">
              <a16:creationId xmlns:a16="http://schemas.microsoft.com/office/drawing/2014/main" id="{00000000-0008-0000-1500-0000C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747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0" name="AutoShape 462" descr="Рисунок 33149">
          <a:extLst>
            <a:ext uri="{FF2B5EF4-FFF2-40B4-BE49-F238E27FC236}">
              <a16:creationId xmlns:a16="http://schemas.microsoft.com/office/drawing/2014/main" id="{00000000-0008-0000-1500-0000C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79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1" name="AutoShape 463" descr="Рисунок 33150">
          <a:extLst>
            <a:ext uri="{FF2B5EF4-FFF2-40B4-BE49-F238E27FC236}">
              <a16:creationId xmlns:a16="http://schemas.microsoft.com/office/drawing/2014/main" id="{00000000-0008-0000-1500-0000C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86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2" name="AutoShape 464" descr="Рисунок 33151">
          <a:extLst>
            <a:ext uri="{FF2B5EF4-FFF2-40B4-BE49-F238E27FC236}">
              <a16:creationId xmlns:a16="http://schemas.microsoft.com/office/drawing/2014/main" id="{00000000-0008-0000-1500-0000D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6912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3" name="AutoShape 465" descr="Рисунок 33152">
          <a:extLst>
            <a:ext uri="{FF2B5EF4-FFF2-40B4-BE49-F238E27FC236}">
              <a16:creationId xmlns:a16="http://schemas.microsoft.com/office/drawing/2014/main" id="{00000000-0008-0000-1500-0000D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041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4" name="AutoShape 466" descr="Рисунок 33153">
          <a:extLst>
            <a:ext uri="{FF2B5EF4-FFF2-40B4-BE49-F238E27FC236}">
              <a16:creationId xmlns:a16="http://schemas.microsoft.com/office/drawing/2014/main" id="{00000000-0008-0000-1500-0000D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09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5" name="AutoShape 467" descr="Рисунок 33154">
          <a:extLst>
            <a:ext uri="{FF2B5EF4-FFF2-40B4-BE49-F238E27FC236}">
              <a16:creationId xmlns:a16="http://schemas.microsoft.com/office/drawing/2014/main" id="{00000000-0008-0000-1500-0000D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1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6" name="AutoShape 468" descr="Рисунок 33155">
          <a:extLst>
            <a:ext uri="{FF2B5EF4-FFF2-40B4-BE49-F238E27FC236}">
              <a16:creationId xmlns:a16="http://schemas.microsoft.com/office/drawing/2014/main" id="{00000000-0008-0000-1500-0000D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267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7" name="AutoShape 469" descr="Рисунок 33156">
          <a:extLst>
            <a:ext uri="{FF2B5EF4-FFF2-40B4-BE49-F238E27FC236}">
              <a16:creationId xmlns:a16="http://schemas.microsoft.com/office/drawing/2014/main" id="{00000000-0008-0000-1500-0000D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39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8" name="AutoShape 470" descr="Рисунок 33157">
          <a:extLst>
            <a:ext uri="{FF2B5EF4-FFF2-40B4-BE49-F238E27FC236}">
              <a16:creationId xmlns:a16="http://schemas.microsoft.com/office/drawing/2014/main" id="{00000000-0008-0000-1500-0000D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444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2999" name="AutoShape 471" descr="Рисунок 33158">
          <a:extLst>
            <a:ext uri="{FF2B5EF4-FFF2-40B4-BE49-F238E27FC236}">
              <a16:creationId xmlns:a16="http://schemas.microsoft.com/office/drawing/2014/main" id="{00000000-0008-0000-1500-0000D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572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0" name="AutoShape 472" descr="Рисунок 33159">
          <a:extLst>
            <a:ext uri="{FF2B5EF4-FFF2-40B4-BE49-F238E27FC236}">
              <a16:creationId xmlns:a16="http://schemas.microsoft.com/office/drawing/2014/main" id="{00000000-0008-0000-1500-0000D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621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1" name="AutoShape 473" descr="Рисунок 33160">
          <a:extLst>
            <a:ext uri="{FF2B5EF4-FFF2-40B4-BE49-F238E27FC236}">
              <a16:creationId xmlns:a16="http://schemas.microsoft.com/office/drawing/2014/main" id="{00000000-0008-0000-1500-0000D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75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2" name="AutoShape 474" descr="Рисунок 33161">
          <a:extLst>
            <a:ext uri="{FF2B5EF4-FFF2-40B4-BE49-F238E27FC236}">
              <a16:creationId xmlns:a16="http://schemas.microsoft.com/office/drawing/2014/main" id="{00000000-0008-0000-1500-0000D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79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3" name="AutoShape 475" descr="Рисунок 33162">
          <a:extLst>
            <a:ext uri="{FF2B5EF4-FFF2-40B4-BE49-F238E27FC236}">
              <a16:creationId xmlns:a16="http://schemas.microsoft.com/office/drawing/2014/main" id="{00000000-0008-0000-1500-0000D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927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4" name="AutoShape 476" descr="Рисунок 33163">
          <a:extLst>
            <a:ext uri="{FF2B5EF4-FFF2-40B4-BE49-F238E27FC236}">
              <a16:creationId xmlns:a16="http://schemas.microsoft.com/office/drawing/2014/main" id="{00000000-0008-0000-1500-0000D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7975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5" name="AutoShape 477" descr="Рисунок 33164">
          <a:extLst>
            <a:ext uri="{FF2B5EF4-FFF2-40B4-BE49-F238E27FC236}">
              <a16:creationId xmlns:a16="http://schemas.microsoft.com/office/drawing/2014/main" id="{00000000-0008-0000-1500-0000D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44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6" name="AutoShape 478" descr="Рисунок 33165">
          <a:extLst>
            <a:ext uri="{FF2B5EF4-FFF2-40B4-BE49-F238E27FC236}">
              <a16:creationId xmlns:a16="http://schemas.microsoft.com/office/drawing/2014/main" id="{00000000-0008-0000-1500-0000D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093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7" name="AutoShape 479" descr="Рисунок 33166">
          <a:extLst>
            <a:ext uri="{FF2B5EF4-FFF2-40B4-BE49-F238E27FC236}">
              <a16:creationId xmlns:a16="http://schemas.microsoft.com/office/drawing/2014/main" id="{00000000-0008-0000-1500-0000D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16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8" name="AutoShape 480" descr="Рисунок 33167">
          <a:extLst>
            <a:ext uri="{FF2B5EF4-FFF2-40B4-BE49-F238E27FC236}">
              <a16:creationId xmlns:a16="http://schemas.microsoft.com/office/drawing/2014/main" id="{00000000-0008-0000-1500-0000E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10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09" name="AutoShape 481" descr="Рисунок 33168">
          <a:extLst>
            <a:ext uri="{FF2B5EF4-FFF2-40B4-BE49-F238E27FC236}">
              <a16:creationId xmlns:a16="http://schemas.microsoft.com/office/drawing/2014/main" id="{00000000-0008-0000-1500-0000E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78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0" name="AutoShape 482" descr="Рисунок 33169">
          <a:extLst>
            <a:ext uri="{FF2B5EF4-FFF2-40B4-BE49-F238E27FC236}">
              <a16:creationId xmlns:a16="http://schemas.microsoft.com/office/drawing/2014/main" id="{00000000-0008-0000-1500-0000E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27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1" name="AutoShape 483" descr="Рисунок 33170">
          <a:extLst>
            <a:ext uri="{FF2B5EF4-FFF2-40B4-BE49-F238E27FC236}">
              <a16:creationId xmlns:a16="http://schemas.microsoft.com/office/drawing/2014/main" id="{00000000-0008-0000-1500-0000E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39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2" name="AutoShape 484" descr="Рисунок 33171">
          <a:extLst>
            <a:ext uri="{FF2B5EF4-FFF2-40B4-BE49-F238E27FC236}">
              <a16:creationId xmlns:a16="http://schemas.microsoft.com/office/drawing/2014/main" id="{00000000-0008-0000-1500-0000E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444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3" name="AutoShape 485" descr="Рисунок 33172">
          <a:extLst>
            <a:ext uri="{FF2B5EF4-FFF2-40B4-BE49-F238E27FC236}">
              <a16:creationId xmlns:a16="http://schemas.microsoft.com/office/drawing/2014/main" id="{00000000-0008-0000-1500-0000E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513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4" name="AutoShape 486" descr="Рисунок 33173">
          <a:extLst>
            <a:ext uri="{FF2B5EF4-FFF2-40B4-BE49-F238E27FC236}">
              <a16:creationId xmlns:a16="http://schemas.microsoft.com/office/drawing/2014/main" id="{00000000-0008-0000-1500-0000E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561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5" name="AutoShape 487" descr="Рисунок 33174">
          <a:extLst>
            <a:ext uri="{FF2B5EF4-FFF2-40B4-BE49-F238E27FC236}">
              <a16:creationId xmlns:a16="http://schemas.microsoft.com/office/drawing/2014/main" id="{00000000-0008-0000-1500-0000E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630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6" name="AutoShape 488" descr="Рисунок 33175">
          <a:extLst>
            <a:ext uri="{FF2B5EF4-FFF2-40B4-BE49-F238E27FC236}">
              <a16:creationId xmlns:a16="http://schemas.microsoft.com/office/drawing/2014/main" id="{00000000-0008-0000-1500-0000E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678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7" name="AutoShape 489" descr="Рисунок 33176">
          <a:extLst>
            <a:ext uri="{FF2B5EF4-FFF2-40B4-BE49-F238E27FC236}">
              <a16:creationId xmlns:a16="http://schemas.microsoft.com/office/drawing/2014/main" id="{00000000-0008-0000-1500-0000E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807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8" name="AutoShape 490" descr="Рисунок 33177">
          <a:extLst>
            <a:ext uri="{FF2B5EF4-FFF2-40B4-BE49-F238E27FC236}">
              <a16:creationId xmlns:a16="http://schemas.microsoft.com/office/drawing/2014/main" id="{00000000-0008-0000-1500-0000E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855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19" name="AutoShape 491" descr="Рисунок 33178">
          <a:extLst>
            <a:ext uri="{FF2B5EF4-FFF2-40B4-BE49-F238E27FC236}">
              <a16:creationId xmlns:a16="http://schemas.microsoft.com/office/drawing/2014/main" id="{00000000-0008-0000-1500-0000E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8984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0" name="AutoShape 492" descr="Рисунок 33179">
          <a:extLst>
            <a:ext uri="{FF2B5EF4-FFF2-40B4-BE49-F238E27FC236}">
              <a16:creationId xmlns:a16="http://schemas.microsoft.com/office/drawing/2014/main" id="{00000000-0008-0000-1500-0000E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033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1" name="AutoShape 493" descr="Рисунок 33180">
          <a:extLst>
            <a:ext uri="{FF2B5EF4-FFF2-40B4-BE49-F238E27FC236}">
              <a16:creationId xmlns:a16="http://schemas.microsoft.com/office/drawing/2014/main" id="{00000000-0008-0000-1500-0000E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161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2" name="AutoShape 494" descr="Рисунок 33181">
          <a:extLst>
            <a:ext uri="{FF2B5EF4-FFF2-40B4-BE49-F238E27FC236}">
              <a16:creationId xmlns:a16="http://schemas.microsoft.com/office/drawing/2014/main" id="{00000000-0008-0000-1500-0000E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210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3" name="AutoShape 495" descr="Рисунок 33182">
          <a:extLst>
            <a:ext uri="{FF2B5EF4-FFF2-40B4-BE49-F238E27FC236}">
              <a16:creationId xmlns:a16="http://schemas.microsoft.com/office/drawing/2014/main" id="{00000000-0008-0000-1500-0000E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38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4" name="AutoShape 496" descr="Рисунок 33183">
          <a:extLst>
            <a:ext uri="{FF2B5EF4-FFF2-40B4-BE49-F238E27FC236}">
              <a16:creationId xmlns:a16="http://schemas.microsoft.com/office/drawing/2014/main" id="{00000000-0008-0000-1500-0000F0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387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5" name="AutoShape 497" descr="Рисунок 33184">
          <a:extLst>
            <a:ext uri="{FF2B5EF4-FFF2-40B4-BE49-F238E27FC236}">
              <a16:creationId xmlns:a16="http://schemas.microsoft.com/office/drawing/2014/main" id="{00000000-0008-0000-1500-0000F1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160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6" name="AutoShape 498" descr="Рисунок 33185">
          <a:extLst>
            <a:ext uri="{FF2B5EF4-FFF2-40B4-BE49-F238E27FC236}">
              <a16:creationId xmlns:a16="http://schemas.microsoft.com/office/drawing/2014/main" id="{00000000-0008-0000-1500-0000F2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564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7" name="AutoShape 499" descr="Рисунок 33186">
          <a:extLst>
            <a:ext uri="{FF2B5EF4-FFF2-40B4-BE49-F238E27FC236}">
              <a16:creationId xmlns:a16="http://schemas.microsoft.com/office/drawing/2014/main" id="{00000000-0008-0000-1500-0000F3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693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8" name="AutoShape 500" descr="Рисунок 33187">
          <a:extLst>
            <a:ext uri="{FF2B5EF4-FFF2-40B4-BE49-F238E27FC236}">
              <a16:creationId xmlns:a16="http://schemas.microsoft.com/office/drawing/2014/main" id="{00000000-0008-0000-1500-0000F4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741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29" name="AutoShape 501" descr="Рисунок 33188">
          <a:extLst>
            <a:ext uri="{FF2B5EF4-FFF2-40B4-BE49-F238E27FC236}">
              <a16:creationId xmlns:a16="http://schemas.microsoft.com/office/drawing/2014/main" id="{00000000-0008-0000-1500-0000F5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10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0" name="AutoShape 502" descr="Рисунок 33189">
          <a:extLst>
            <a:ext uri="{FF2B5EF4-FFF2-40B4-BE49-F238E27FC236}">
              <a16:creationId xmlns:a16="http://schemas.microsoft.com/office/drawing/2014/main" id="{00000000-0008-0000-1500-0000F6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858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1" name="AutoShape 503" descr="Рисунок 33190">
          <a:extLst>
            <a:ext uri="{FF2B5EF4-FFF2-40B4-BE49-F238E27FC236}">
              <a16:creationId xmlns:a16="http://schemas.microsoft.com/office/drawing/2014/main" id="{00000000-0008-0000-1500-0000F7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927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2" name="AutoShape 504" descr="Рисунок 33191">
          <a:extLst>
            <a:ext uri="{FF2B5EF4-FFF2-40B4-BE49-F238E27FC236}">
              <a16:creationId xmlns:a16="http://schemas.microsoft.com/office/drawing/2014/main" id="{00000000-0008-0000-1500-0000F8590000}"/>
            </a:ext>
          </a:extLst>
        </xdr:cNvPr>
        <xdr:cNvSpPr>
          <a:spLocks noChangeAspect="1" noChangeArrowheads="1"/>
        </xdr:cNvSpPr>
      </xdr:nvSpPr>
      <xdr:spPr bwMode="auto">
        <a:xfrm>
          <a:off x="0" y="2997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3" name="AutoShape 505" descr="Рисунок 33192">
          <a:extLst>
            <a:ext uri="{FF2B5EF4-FFF2-40B4-BE49-F238E27FC236}">
              <a16:creationId xmlns:a16="http://schemas.microsoft.com/office/drawing/2014/main" id="{00000000-0008-0000-1500-0000F9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44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4" name="AutoShape 506" descr="Рисунок 33193">
          <a:extLst>
            <a:ext uri="{FF2B5EF4-FFF2-40B4-BE49-F238E27FC236}">
              <a16:creationId xmlns:a16="http://schemas.microsoft.com/office/drawing/2014/main" id="{00000000-0008-0000-1500-0000FA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093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5" name="AutoShape 507" descr="Рисунок 33194">
          <a:extLst>
            <a:ext uri="{FF2B5EF4-FFF2-40B4-BE49-F238E27FC236}">
              <a16:creationId xmlns:a16="http://schemas.microsoft.com/office/drawing/2014/main" id="{00000000-0008-0000-1500-0000FB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161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6" name="AutoShape 508" descr="Рисунок 33195">
          <a:extLst>
            <a:ext uri="{FF2B5EF4-FFF2-40B4-BE49-F238E27FC236}">
              <a16:creationId xmlns:a16="http://schemas.microsoft.com/office/drawing/2014/main" id="{00000000-0008-0000-1500-0000FC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10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7" name="AutoShape 509" descr="Рисунок 33196">
          <a:extLst>
            <a:ext uri="{FF2B5EF4-FFF2-40B4-BE49-F238E27FC236}">
              <a16:creationId xmlns:a16="http://schemas.microsoft.com/office/drawing/2014/main" id="{00000000-0008-0000-1500-0000FD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279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8" name="AutoShape 510" descr="Рисунок 33197">
          <a:extLst>
            <a:ext uri="{FF2B5EF4-FFF2-40B4-BE49-F238E27FC236}">
              <a16:creationId xmlns:a16="http://schemas.microsoft.com/office/drawing/2014/main" id="{00000000-0008-0000-1500-0000FE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327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39" name="AutoShape 511" descr="Рисунок 33198">
          <a:extLst>
            <a:ext uri="{FF2B5EF4-FFF2-40B4-BE49-F238E27FC236}">
              <a16:creationId xmlns:a16="http://schemas.microsoft.com/office/drawing/2014/main" id="{00000000-0008-0000-1500-0000FF590000}"/>
            </a:ext>
          </a:extLst>
        </xdr:cNvPr>
        <xdr:cNvSpPr>
          <a:spLocks noChangeAspect="1" noChangeArrowheads="1"/>
        </xdr:cNvSpPr>
      </xdr:nvSpPr>
      <xdr:spPr bwMode="auto">
        <a:xfrm>
          <a:off x="0" y="30396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0" name="AutoShape 512" descr="Рисунок 33199">
          <a:extLst>
            <a:ext uri="{FF2B5EF4-FFF2-40B4-BE49-F238E27FC236}">
              <a16:creationId xmlns:a16="http://schemas.microsoft.com/office/drawing/2014/main" id="{00000000-0008-0000-1500-00000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444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1" name="AutoShape 513" descr="Рисунок 33200">
          <a:extLst>
            <a:ext uri="{FF2B5EF4-FFF2-40B4-BE49-F238E27FC236}">
              <a16:creationId xmlns:a16="http://schemas.microsoft.com/office/drawing/2014/main" id="{00000000-0008-0000-1500-00000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573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2" name="AutoShape 514" descr="Рисунок 33201">
          <a:extLst>
            <a:ext uri="{FF2B5EF4-FFF2-40B4-BE49-F238E27FC236}">
              <a16:creationId xmlns:a16="http://schemas.microsoft.com/office/drawing/2014/main" id="{00000000-0008-0000-1500-00000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62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3" name="AutoShape 515" descr="Рисунок 33202">
          <a:extLst>
            <a:ext uri="{FF2B5EF4-FFF2-40B4-BE49-F238E27FC236}">
              <a16:creationId xmlns:a16="http://schemas.microsoft.com/office/drawing/2014/main" id="{00000000-0008-0000-1500-00000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750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4" name="AutoShape 516" descr="Рисунок 33203">
          <a:extLst>
            <a:ext uri="{FF2B5EF4-FFF2-40B4-BE49-F238E27FC236}">
              <a16:creationId xmlns:a16="http://schemas.microsoft.com/office/drawing/2014/main" id="{00000000-0008-0000-1500-00000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799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5" name="AutoShape 517" descr="Рисунок 33204">
          <a:extLst>
            <a:ext uri="{FF2B5EF4-FFF2-40B4-BE49-F238E27FC236}">
              <a16:creationId xmlns:a16="http://schemas.microsoft.com/office/drawing/2014/main" id="{00000000-0008-0000-1500-00000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927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6" name="AutoShape 518" descr="Рисунок 33205">
          <a:extLst>
            <a:ext uri="{FF2B5EF4-FFF2-40B4-BE49-F238E27FC236}">
              <a16:creationId xmlns:a16="http://schemas.microsoft.com/office/drawing/2014/main" id="{00000000-0008-0000-1500-00000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097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7" name="AutoShape 519" descr="Рисунок 33206">
          <a:extLst>
            <a:ext uri="{FF2B5EF4-FFF2-40B4-BE49-F238E27FC236}">
              <a16:creationId xmlns:a16="http://schemas.microsoft.com/office/drawing/2014/main" id="{00000000-0008-0000-1500-00000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04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8" name="AutoShape 520" descr="Рисунок 33207">
          <a:extLst>
            <a:ext uri="{FF2B5EF4-FFF2-40B4-BE49-F238E27FC236}">
              <a16:creationId xmlns:a16="http://schemas.microsoft.com/office/drawing/2014/main" id="{00000000-0008-0000-1500-00000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153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49" name="AutoShape 521" descr="Рисунок 33208">
          <a:extLst>
            <a:ext uri="{FF2B5EF4-FFF2-40B4-BE49-F238E27FC236}">
              <a16:creationId xmlns:a16="http://schemas.microsoft.com/office/drawing/2014/main" id="{00000000-0008-0000-1500-00000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282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0" name="AutoShape 522" descr="Рисунок 33209">
          <a:extLst>
            <a:ext uri="{FF2B5EF4-FFF2-40B4-BE49-F238E27FC236}">
              <a16:creationId xmlns:a16="http://schemas.microsoft.com/office/drawing/2014/main" id="{00000000-0008-0000-1500-00000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330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1" name="AutoShape 523" descr="Рисунок 33210">
          <a:extLst>
            <a:ext uri="{FF2B5EF4-FFF2-40B4-BE49-F238E27FC236}">
              <a16:creationId xmlns:a16="http://schemas.microsoft.com/office/drawing/2014/main" id="{00000000-0008-0000-1500-00000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459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2" name="AutoShape 524" descr="Рисунок 33211">
          <a:extLst>
            <a:ext uri="{FF2B5EF4-FFF2-40B4-BE49-F238E27FC236}">
              <a16:creationId xmlns:a16="http://schemas.microsoft.com/office/drawing/2014/main" id="{00000000-0008-0000-1500-00000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5077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3" name="AutoShape 525" descr="Рисунок 33212">
          <a:extLst>
            <a:ext uri="{FF2B5EF4-FFF2-40B4-BE49-F238E27FC236}">
              <a16:creationId xmlns:a16="http://schemas.microsoft.com/office/drawing/2014/main" id="{00000000-0008-0000-1500-00000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576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4" name="AutoShape 526" descr="Рисунок 33213">
          <a:extLst>
            <a:ext uri="{FF2B5EF4-FFF2-40B4-BE49-F238E27FC236}">
              <a16:creationId xmlns:a16="http://schemas.microsoft.com/office/drawing/2014/main" id="{00000000-0008-0000-1500-00000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624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5" name="AutoShape 527" descr="Рисунок 33214">
          <a:extLst>
            <a:ext uri="{FF2B5EF4-FFF2-40B4-BE49-F238E27FC236}">
              <a16:creationId xmlns:a16="http://schemas.microsoft.com/office/drawing/2014/main" id="{00000000-0008-0000-1500-00000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693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6" name="AutoShape 528" descr="Рисунок 33215">
          <a:extLst>
            <a:ext uri="{FF2B5EF4-FFF2-40B4-BE49-F238E27FC236}">
              <a16:creationId xmlns:a16="http://schemas.microsoft.com/office/drawing/2014/main" id="{00000000-0008-0000-1500-00001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742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7" name="AutoShape 529" descr="Рисунок 33216">
          <a:extLst>
            <a:ext uri="{FF2B5EF4-FFF2-40B4-BE49-F238E27FC236}">
              <a16:creationId xmlns:a16="http://schemas.microsoft.com/office/drawing/2014/main" id="{00000000-0008-0000-1500-00001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810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8" name="AutoShape 530" descr="Рисунок 33217">
          <a:extLst>
            <a:ext uri="{FF2B5EF4-FFF2-40B4-BE49-F238E27FC236}">
              <a16:creationId xmlns:a16="http://schemas.microsoft.com/office/drawing/2014/main" id="{00000000-0008-0000-1500-00001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859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59" name="AutoShape 531" descr="Рисунок 33218">
          <a:extLst>
            <a:ext uri="{FF2B5EF4-FFF2-40B4-BE49-F238E27FC236}">
              <a16:creationId xmlns:a16="http://schemas.microsoft.com/office/drawing/2014/main" id="{00000000-0008-0000-1500-00001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27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0" name="AutoShape 532" descr="Рисунок 33219">
          <a:extLst>
            <a:ext uri="{FF2B5EF4-FFF2-40B4-BE49-F238E27FC236}">
              <a16:creationId xmlns:a16="http://schemas.microsoft.com/office/drawing/2014/main" id="{00000000-0008-0000-1500-00001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1976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1" name="AutoShape 533" descr="Рисунок 33220">
          <a:extLst>
            <a:ext uri="{FF2B5EF4-FFF2-40B4-BE49-F238E27FC236}">
              <a16:creationId xmlns:a16="http://schemas.microsoft.com/office/drawing/2014/main" id="{00000000-0008-0000-1500-00001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44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2" name="AutoShape 534" descr="Рисунок 33221">
          <a:extLst>
            <a:ext uri="{FF2B5EF4-FFF2-40B4-BE49-F238E27FC236}">
              <a16:creationId xmlns:a16="http://schemas.microsoft.com/office/drawing/2014/main" id="{00000000-0008-0000-1500-00001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093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3" name="AutoShape 535" descr="Рисунок 33222">
          <a:extLst>
            <a:ext uri="{FF2B5EF4-FFF2-40B4-BE49-F238E27FC236}">
              <a16:creationId xmlns:a16="http://schemas.microsoft.com/office/drawing/2014/main" id="{00000000-0008-0000-1500-00001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162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4" name="AutoShape 536" descr="Рисунок 33223">
          <a:extLst>
            <a:ext uri="{FF2B5EF4-FFF2-40B4-BE49-F238E27FC236}">
              <a16:creationId xmlns:a16="http://schemas.microsoft.com/office/drawing/2014/main" id="{00000000-0008-0000-1500-00001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210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5" name="AutoShape 537" descr="Рисунок 33224">
          <a:extLst>
            <a:ext uri="{FF2B5EF4-FFF2-40B4-BE49-F238E27FC236}">
              <a16:creationId xmlns:a16="http://schemas.microsoft.com/office/drawing/2014/main" id="{00000000-0008-0000-1500-00001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39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6" name="AutoShape 538" descr="Рисунок 33225">
          <a:extLst>
            <a:ext uri="{FF2B5EF4-FFF2-40B4-BE49-F238E27FC236}">
              <a16:creationId xmlns:a16="http://schemas.microsoft.com/office/drawing/2014/main" id="{00000000-0008-0000-1500-00001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387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7" name="AutoShape 539" descr="Рисунок 33226">
          <a:extLst>
            <a:ext uri="{FF2B5EF4-FFF2-40B4-BE49-F238E27FC236}">
              <a16:creationId xmlns:a16="http://schemas.microsoft.com/office/drawing/2014/main" id="{00000000-0008-0000-1500-00001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516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8" name="AutoShape 540" descr="Рисунок 33227">
          <a:extLst>
            <a:ext uri="{FF2B5EF4-FFF2-40B4-BE49-F238E27FC236}">
              <a16:creationId xmlns:a16="http://schemas.microsoft.com/office/drawing/2014/main" id="{00000000-0008-0000-1500-00001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565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69" name="AutoShape 541" descr="Рисунок 33228">
          <a:extLst>
            <a:ext uri="{FF2B5EF4-FFF2-40B4-BE49-F238E27FC236}">
              <a16:creationId xmlns:a16="http://schemas.microsoft.com/office/drawing/2014/main" id="{00000000-0008-0000-1500-00001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693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0" name="AutoShape 542" descr="Рисунок 33229">
          <a:extLst>
            <a:ext uri="{FF2B5EF4-FFF2-40B4-BE49-F238E27FC236}">
              <a16:creationId xmlns:a16="http://schemas.microsoft.com/office/drawing/2014/main" id="{00000000-0008-0000-1500-00001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742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1" name="AutoShape 543" descr="Рисунок 33230">
          <a:extLst>
            <a:ext uri="{FF2B5EF4-FFF2-40B4-BE49-F238E27FC236}">
              <a16:creationId xmlns:a16="http://schemas.microsoft.com/office/drawing/2014/main" id="{00000000-0008-0000-1500-00001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870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2" name="AutoShape 544" descr="Рисунок 33231">
          <a:extLst>
            <a:ext uri="{FF2B5EF4-FFF2-40B4-BE49-F238E27FC236}">
              <a16:creationId xmlns:a16="http://schemas.microsoft.com/office/drawing/2014/main" id="{00000000-0008-0000-1500-00002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2919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3" name="AutoShape 545" descr="Рисунок 33232">
          <a:extLst>
            <a:ext uri="{FF2B5EF4-FFF2-40B4-BE49-F238E27FC236}">
              <a16:creationId xmlns:a16="http://schemas.microsoft.com/office/drawing/2014/main" id="{00000000-0008-0000-1500-00002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04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4" name="AutoShape 546" descr="Рисунок 33233">
          <a:extLst>
            <a:ext uri="{FF2B5EF4-FFF2-40B4-BE49-F238E27FC236}">
              <a16:creationId xmlns:a16="http://schemas.microsoft.com/office/drawing/2014/main" id="{00000000-0008-0000-1500-00002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09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5" name="AutoShape 547" descr="Рисунок 33234">
          <a:extLst>
            <a:ext uri="{FF2B5EF4-FFF2-40B4-BE49-F238E27FC236}">
              <a16:creationId xmlns:a16="http://schemas.microsoft.com/office/drawing/2014/main" id="{00000000-0008-0000-1500-00002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25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6" name="AutoShape 548" descr="Рисунок 33235">
          <a:extLst>
            <a:ext uri="{FF2B5EF4-FFF2-40B4-BE49-F238E27FC236}">
              <a16:creationId xmlns:a16="http://schemas.microsoft.com/office/drawing/2014/main" id="{00000000-0008-0000-1500-00002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27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7" name="AutoShape 549" descr="Рисунок 33236">
          <a:extLst>
            <a:ext uri="{FF2B5EF4-FFF2-40B4-BE49-F238E27FC236}">
              <a16:creationId xmlns:a16="http://schemas.microsoft.com/office/drawing/2014/main" id="{00000000-0008-0000-1500-00002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42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8" name="AutoShape 550" descr="Рисунок 33237">
          <a:extLst>
            <a:ext uri="{FF2B5EF4-FFF2-40B4-BE49-F238E27FC236}">
              <a16:creationId xmlns:a16="http://schemas.microsoft.com/office/drawing/2014/main" id="{00000000-0008-0000-1500-00002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390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79" name="AutoShape 551" descr="Рисунок 33238">
          <a:extLst>
            <a:ext uri="{FF2B5EF4-FFF2-40B4-BE49-F238E27FC236}">
              <a16:creationId xmlns:a16="http://schemas.microsoft.com/office/drawing/2014/main" id="{00000000-0008-0000-1500-00002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459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0" name="AutoShape 552" descr="Рисунок 33239">
          <a:extLst>
            <a:ext uri="{FF2B5EF4-FFF2-40B4-BE49-F238E27FC236}">
              <a16:creationId xmlns:a16="http://schemas.microsoft.com/office/drawing/2014/main" id="{00000000-0008-0000-1500-00002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07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1" name="AutoShape 553" descr="Рисунок 33240">
          <a:extLst>
            <a:ext uri="{FF2B5EF4-FFF2-40B4-BE49-F238E27FC236}">
              <a16:creationId xmlns:a16="http://schemas.microsoft.com/office/drawing/2014/main" id="{00000000-0008-0000-1500-00002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576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2" name="AutoShape 554" descr="Рисунок 33241">
          <a:extLst>
            <a:ext uri="{FF2B5EF4-FFF2-40B4-BE49-F238E27FC236}">
              <a16:creationId xmlns:a16="http://schemas.microsoft.com/office/drawing/2014/main" id="{00000000-0008-0000-1500-00002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25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3" name="AutoShape 555" descr="Рисунок 33242">
          <a:extLst>
            <a:ext uri="{FF2B5EF4-FFF2-40B4-BE49-F238E27FC236}">
              <a16:creationId xmlns:a16="http://schemas.microsoft.com/office/drawing/2014/main" id="{00000000-0008-0000-1500-00002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693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4" name="AutoShape 556" descr="Рисунок 33243">
          <a:extLst>
            <a:ext uri="{FF2B5EF4-FFF2-40B4-BE49-F238E27FC236}">
              <a16:creationId xmlns:a16="http://schemas.microsoft.com/office/drawing/2014/main" id="{00000000-0008-0000-1500-00002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742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5" name="AutoShape 557" descr="Рисунок 33244">
          <a:extLst>
            <a:ext uri="{FF2B5EF4-FFF2-40B4-BE49-F238E27FC236}">
              <a16:creationId xmlns:a16="http://schemas.microsoft.com/office/drawing/2014/main" id="{00000000-0008-0000-1500-00002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810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6" name="AutoShape 558" descr="Рисунок 33245">
          <a:extLst>
            <a:ext uri="{FF2B5EF4-FFF2-40B4-BE49-F238E27FC236}">
              <a16:creationId xmlns:a16="http://schemas.microsoft.com/office/drawing/2014/main" id="{00000000-0008-0000-1500-00002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859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7" name="AutoShape 559" descr="Рисунок 33246">
          <a:extLst>
            <a:ext uri="{FF2B5EF4-FFF2-40B4-BE49-F238E27FC236}">
              <a16:creationId xmlns:a16="http://schemas.microsoft.com/office/drawing/2014/main" id="{00000000-0008-0000-1500-00002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928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8" name="AutoShape 560" descr="Рисунок 33247">
          <a:extLst>
            <a:ext uri="{FF2B5EF4-FFF2-40B4-BE49-F238E27FC236}">
              <a16:creationId xmlns:a16="http://schemas.microsoft.com/office/drawing/2014/main" id="{00000000-0008-0000-1500-00003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3976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89" name="AutoShape 561" descr="Рисунок 33248">
          <a:extLst>
            <a:ext uri="{FF2B5EF4-FFF2-40B4-BE49-F238E27FC236}">
              <a16:creationId xmlns:a16="http://schemas.microsoft.com/office/drawing/2014/main" id="{00000000-0008-0000-1500-00003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105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0" name="AutoShape 562" descr="Рисунок 33249">
          <a:extLst>
            <a:ext uri="{FF2B5EF4-FFF2-40B4-BE49-F238E27FC236}">
              <a16:creationId xmlns:a16="http://schemas.microsoft.com/office/drawing/2014/main" id="{00000000-0008-0000-1500-00003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153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1" name="AutoShape 563" descr="Рисунок 33250">
          <a:extLst>
            <a:ext uri="{FF2B5EF4-FFF2-40B4-BE49-F238E27FC236}">
              <a16:creationId xmlns:a16="http://schemas.microsoft.com/office/drawing/2014/main" id="{00000000-0008-0000-1500-00003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282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2" name="AutoShape 564" descr="Рисунок 33251">
          <a:extLst>
            <a:ext uri="{FF2B5EF4-FFF2-40B4-BE49-F238E27FC236}">
              <a16:creationId xmlns:a16="http://schemas.microsoft.com/office/drawing/2014/main" id="{00000000-0008-0000-1500-00003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33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3" name="AutoShape 565" descr="Рисунок 33252">
          <a:extLst>
            <a:ext uri="{FF2B5EF4-FFF2-40B4-BE49-F238E27FC236}">
              <a16:creationId xmlns:a16="http://schemas.microsoft.com/office/drawing/2014/main" id="{00000000-0008-0000-1500-00003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45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4" name="AutoShape 566" descr="Рисунок 33253">
          <a:extLst>
            <a:ext uri="{FF2B5EF4-FFF2-40B4-BE49-F238E27FC236}">
              <a16:creationId xmlns:a16="http://schemas.microsoft.com/office/drawing/2014/main" id="{00000000-0008-0000-1500-00003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50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5" name="AutoShape 567" descr="Рисунок 33254">
          <a:extLst>
            <a:ext uri="{FF2B5EF4-FFF2-40B4-BE49-F238E27FC236}">
              <a16:creationId xmlns:a16="http://schemas.microsoft.com/office/drawing/2014/main" id="{00000000-0008-0000-1500-00003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63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6" name="AutoShape 568" descr="Рисунок 33255">
          <a:extLst>
            <a:ext uri="{FF2B5EF4-FFF2-40B4-BE49-F238E27FC236}">
              <a16:creationId xmlns:a16="http://schemas.microsoft.com/office/drawing/2014/main" id="{00000000-0008-0000-1500-00003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685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7" name="AutoShape 569" descr="Рисунок 33256">
          <a:extLst>
            <a:ext uri="{FF2B5EF4-FFF2-40B4-BE49-F238E27FC236}">
              <a16:creationId xmlns:a16="http://schemas.microsoft.com/office/drawing/2014/main" id="{00000000-0008-0000-1500-00003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81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8" name="AutoShape 570" descr="Рисунок 33257">
          <a:extLst>
            <a:ext uri="{FF2B5EF4-FFF2-40B4-BE49-F238E27FC236}">
              <a16:creationId xmlns:a16="http://schemas.microsoft.com/office/drawing/2014/main" id="{00000000-0008-0000-1500-00003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862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099" name="AutoShape 571" descr="Рисунок 33258">
          <a:extLst>
            <a:ext uri="{FF2B5EF4-FFF2-40B4-BE49-F238E27FC236}">
              <a16:creationId xmlns:a16="http://schemas.microsoft.com/office/drawing/2014/main" id="{00000000-0008-0000-1500-00003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499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0" name="AutoShape 572" descr="Рисунок 33259">
          <a:extLst>
            <a:ext uri="{FF2B5EF4-FFF2-40B4-BE49-F238E27FC236}">
              <a16:creationId xmlns:a16="http://schemas.microsoft.com/office/drawing/2014/main" id="{00000000-0008-0000-1500-00003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03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1" name="AutoShape 573" descr="Рисунок 33260">
          <a:extLst>
            <a:ext uri="{FF2B5EF4-FFF2-40B4-BE49-F238E27FC236}">
              <a16:creationId xmlns:a16="http://schemas.microsoft.com/office/drawing/2014/main" id="{00000000-0008-0000-1500-00003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108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2" name="AutoShape 574" descr="Рисунок 33261">
          <a:extLst>
            <a:ext uri="{FF2B5EF4-FFF2-40B4-BE49-F238E27FC236}">
              <a16:creationId xmlns:a16="http://schemas.microsoft.com/office/drawing/2014/main" id="{00000000-0008-0000-1500-00003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156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3" name="AutoShape 575" descr="Рисунок 33262">
          <a:extLst>
            <a:ext uri="{FF2B5EF4-FFF2-40B4-BE49-F238E27FC236}">
              <a16:creationId xmlns:a16="http://schemas.microsoft.com/office/drawing/2014/main" id="{00000000-0008-0000-1500-00003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253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4" name="AutoShape 576" descr="Рисунок 33263">
          <a:extLst>
            <a:ext uri="{FF2B5EF4-FFF2-40B4-BE49-F238E27FC236}">
              <a16:creationId xmlns:a16="http://schemas.microsoft.com/office/drawing/2014/main" id="{00000000-0008-0000-1500-00004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273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5" name="AutoShape 577" descr="Рисунок 33264">
          <a:extLst>
            <a:ext uri="{FF2B5EF4-FFF2-40B4-BE49-F238E27FC236}">
              <a16:creationId xmlns:a16="http://schemas.microsoft.com/office/drawing/2014/main" id="{00000000-0008-0000-1500-00004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425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6" name="AutoShape 578" descr="Рисунок 33265">
          <a:extLst>
            <a:ext uri="{FF2B5EF4-FFF2-40B4-BE49-F238E27FC236}">
              <a16:creationId xmlns:a16="http://schemas.microsoft.com/office/drawing/2014/main" id="{00000000-0008-0000-1500-00004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391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7" name="AutoShape 579" descr="Рисунок 33266">
          <a:extLst>
            <a:ext uri="{FF2B5EF4-FFF2-40B4-BE49-F238E27FC236}">
              <a16:creationId xmlns:a16="http://schemas.microsoft.com/office/drawing/2014/main" id="{00000000-0008-0000-1500-00004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459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8" name="AutoShape 580" descr="Рисунок 33267">
          <a:extLst>
            <a:ext uri="{FF2B5EF4-FFF2-40B4-BE49-F238E27FC236}">
              <a16:creationId xmlns:a16="http://schemas.microsoft.com/office/drawing/2014/main" id="{00000000-0008-0000-1500-00004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508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09" name="AutoShape 581" descr="Рисунок 33268">
          <a:extLst>
            <a:ext uri="{FF2B5EF4-FFF2-40B4-BE49-F238E27FC236}">
              <a16:creationId xmlns:a16="http://schemas.microsoft.com/office/drawing/2014/main" id="{00000000-0008-0000-1500-00004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576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0" name="AutoShape 582" descr="Рисунок 33269">
          <a:extLst>
            <a:ext uri="{FF2B5EF4-FFF2-40B4-BE49-F238E27FC236}">
              <a16:creationId xmlns:a16="http://schemas.microsoft.com/office/drawing/2014/main" id="{00000000-0008-0000-1500-00004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625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1" name="AutoShape 583" descr="Рисунок 33270">
          <a:extLst>
            <a:ext uri="{FF2B5EF4-FFF2-40B4-BE49-F238E27FC236}">
              <a16:creationId xmlns:a16="http://schemas.microsoft.com/office/drawing/2014/main" id="{00000000-0008-0000-1500-00004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6939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2" name="AutoShape 584" descr="Рисунок 33271">
          <a:extLst>
            <a:ext uri="{FF2B5EF4-FFF2-40B4-BE49-F238E27FC236}">
              <a16:creationId xmlns:a16="http://schemas.microsoft.com/office/drawing/2014/main" id="{00000000-0008-0000-1500-00004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742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3" name="AutoShape 585" descr="Рисунок 33272">
          <a:extLst>
            <a:ext uri="{FF2B5EF4-FFF2-40B4-BE49-F238E27FC236}">
              <a16:creationId xmlns:a16="http://schemas.microsoft.com/office/drawing/2014/main" id="{00000000-0008-0000-1500-00004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8711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4" name="AutoShape 586" descr="Рисунок 33273">
          <a:extLst>
            <a:ext uri="{FF2B5EF4-FFF2-40B4-BE49-F238E27FC236}">
              <a16:creationId xmlns:a16="http://schemas.microsoft.com/office/drawing/2014/main" id="{00000000-0008-0000-1500-00004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5919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5" name="AutoShape 587" descr="Рисунок 33274">
          <a:extLst>
            <a:ext uri="{FF2B5EF4-FFF2-40B4-BE49-F238E27FC236}">
              <a16:creationId xmlns:a16="http://schemas.microsoft.com/office/drawing/2014/main" id="{00000000-0008-0000-1500-00004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048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6" name="AutoShape 588" descr="Рисунок 33275">
          <a:extLst>
            <a:ext uri="{FF2B5EF4-FFF2-40B4-BE49-F238E27FC236}">
              <a16:creationId xmlns:a16="http://schemas.microsoft.com/office/drawing/2014/main" id="{00000000-0008-0000-1500-00004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096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7" name="AutoShape 589" descr="Рисунок 33276">
          <a:extLst>
            <a:ext uri="{FF2B5EF4-FFF2-40B4-BE49-F238E27FC236}">
              <a16:creationId xmlns:a16="http://schemas.microsoft.com/office/drawing/2014/main" id="{00000000-0008-0000-1500-00004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25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8" name="AutoShape 590" descr="Рисунок 33277">
          <a:extLst>
            <a:ext uri="{FF2B5EF4-FFF2-40B4-BE49-F238E27FC236}">
              <a16:creationId xmlns:a16="http://schemas.microsoft.com/office/drawing/2014/main" id="{00000000-0008-0000-1500-00004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274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19" name="AutoShape 591" descr="Рисунок 33278">
          <a:extLst>
            <a:ext uri="{FF2B5EF4-FFF2-40B4-BE49-F238E27FC236}">
              <a16:creationId xmlns:a16="http://schemas.microsoft.com/office/drawing/2014/main" id="{00000000-0008-0000-1500-00004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402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0" name="AutoShape 592" descr="Рисунок 33279">
          <a:extLst>
            <a:ext uri="{FF2B5EF4-FFF2-40B4-BE49-F238E27FC236}">
              <a16:creationId xmlns:a16="http://schemas.microsoft.com/office/drawing/2014/main" id="{00000000-0008-0000-1500-00005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45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1" name="AutoShape 593" descr="Рисунок 33280">
          <a:extLst>
            <a:ext uri="{FF2B5EF4-FFF2-40B4-BE49-F238E27FC236}">
              <a16:creationId xmlns:a16="http://schemas.microsoft.com/office/drawing/2014/main" id="{00000000-0008-0000-1500-00005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5798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2" name="AutoShape 594" descr="Рисунок 33281">
          <a:extLst>
            <a:ext uri="{FF2B5EF4-FFF2-40B4-BE49-F238E27FC236}">
              <a16:creationId xmlns:a16="http://schemas.microsoft.com/office/drawing/2014/main" id="{00000000-0008-0000-1500-00005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628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3" name="AutoShape 595" descr="Рисунок 33282">
          <a:extLst>
            <a:ext uri="{FF2B5EF4-FFF2-40B4-BE49-F238E27FC236}">
              <a16:creationId xmlns:a16="http://schemas.microsoft.com/office/drawing/2014/main" id="{00000000-0008-0000-1500-00005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7569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4" name="AutoShape 596" descr="Рисунок 33283">
          <a:extLst>
            <a:ext uri="{FF2B5EF4-FFF2-40B4-BE49-F238E27FC236}">
              <a16:creationId xmlns:a16="http://schemas.microsoft.com/office/drawing/2014/main" id="{00000000-0008-0000-1500-00005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805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5" name="AutoShape 597" descr="Рисунок 33284">
          <a:extLst>
            <a:ext uri="{FF2B5EF4-FFF2-40B4-BE49-F238E27FC236}">
              <a16:creationId xmlns:a16="http://schemas.microsoft.com/office/drawing/2014/main" id="{00000000-0008-0000-1500-00005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874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6" name="AutoShape 598" descr="Рисунок 33285">
          <a:extLst>
            <a:ext uri="{FF2B5EF4-FFF2-40B4-BE49-F238E27FC236}">
              <a16:creationId xmlns:a16="http://schemas.microsoft.com/office/drawing/2014/main" id="{00000000-0008-0000-1500-00005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922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7" name="AutoShape 599" descr="Рисунок 33286">
          <a:extLst>
            <a:ext uri="{FF2B5EF4-FFF2-40B4-BE49-F238E27FC236}">
              <a16:creationId xmlns:a16="http://schemas.microsoft.com/office/drawing/2014/main" id="{00000000-0008-0000-1500-00005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6991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8" name="AutoShape 600" descr="Рисунок 33287">
          <a:extLst>
            <a:ext uri="{FF2B5EF4-FFF2-40B4-BE49-F238E27FC236}">
              <a16:creationId xmlns:a16="http://schemas.microsoft.com/office/drawing/2014/main" id="{00000000-0008-0000-1500-00005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039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29" name="AutoShape 601" descr="Рисунок 33288">
          <a:extLst>
            <a:ext uri="{FF2B5EF4-FFF2-40B4-BE49-F238E27FC236}">
              <a16:creationId xmlns:a16="http://schemas.microsoft.com/office/drawing/2014/main" id="{00000000-0008-0000-1500-00005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288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0" name="AutoShape 602" descr="Рисунок 33289">
          <a:extLst>
            <a:ext uri="{FF2B5EF4-FFF2-40B4-BE49-F238E27FC236}">
              <a16:creationId xmlns:a16="http://schemas.microsoft.com/office/drawing/2014/main" id="{00000000-0008-0000-1500-00005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33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1" name="AutoShape 603" descr="Рисунок 33290">
          <a:extLst>
            <a:ext uri="{FF2B5EF4-FFF2-40B4-BE49-F238E27FC236}">
              <a16:creationId xmlns:a16="http://schemas.microsoft.com/office/drawing/2014/main" id="{00000000-0008-0000-1500-00005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05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2" name="AutoShape 604" descr="Рисунок 33291">
          <a:extLst>
            <a:ext uri="{FF2B5EF4-FFF2-40B4-BE49-F238E27FC236}">
              <a16:creationId xmlns:a16="http://schemas.microsoft.com/office/drawing/2014/main" id="{00000000-0008-0000-1500-00005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454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3" name="AutoShape 605" descr="Рисунок 33292">
          <a:extLst>
            <a:ext uri="{FF2B5EF4-FFF2-40B4-BE49-F238E27FC236}">
              <a16:creationId xmlns:a16="http://schemas.microsoft.com/office/drawing/2014/main" id="{00000000-0008-0000-1500-00005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582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4" name="AutoShape 606" descr="Рисунок 33293">
          <a:extLst>
            <a:ext uri="{FF2B5EF4-FFF2-40B4-BE49-F238E27FC236}">
              <a16:creationId xmlns:a16="http://schemas.microsoft.com/office/drawing/2014/main" id="{00000000-0008-0000-1500-00005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631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5" name="AutoShape 607" descr="Рисунок 33294">
          <a:extLst>
            <a:ext uri="{FF2B5EF4-FFF2-40B4-BE49-F238E27FC236}">
              <a16:creationId xmlns:a16="http://schemas.microsoft.com/office/drawing/2014/main" id="{00000000-0008-0000-1500-00005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75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6" name="AutoShape 608" descr="Рисунок 33295">
          <a:extLst>
            <a:ext uri="{FF2B5EF4-FFF2-40B4-BE49-F238E27FC236}">
              <a16:creationId xmlns:a16="http://schemas.microsoft.com/office/drawing/2014/main" id="{00000000-0008-0000-1500-00006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808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7" name="AutoShape 609" descr="Рисунок 33296">
          <a:extLst>
            <a:ext uri="{FF2B5EF4-FFF2-40B4-BE49-F238E27FC236}">
              <a16:creationId xmlns:a16="http://schemas.microsoft.com/office/drawing/2014/main" id="{00000000-0008-0000-1500-00006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937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8" name="AutoShape 610" descr="Рисунок 33297">
          <a:extLst>
            <a:ext uri="{FF2B5EF4-FFF2-40B4-BE49-F238E27FC236}">
              <a16:creationId xmlns:a16="http://schemas.microsoft.com/office/drawing/2014/main" id="{00000000-0008-0000-1500-00006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7985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39" name="AutoShape 611" descr="Рисунок 33298">
          <a:extLst>
            <a:ext uri="{FF2B5EF4-FFF2-40B4-BE49-F238E27FC236}">
              <a16:creationId xmlns:a16="http://schemas.microsoft.com/office/drawing/2014/main" id="{00000000-0008-0000-1500-00006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14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0" name="AutoShape 612" descr="Рисунок 33299">
          <a:extLst>
            <a:ext uri="{FF2B5EF4-FFF2-40B4-BE49-F238E27FC236}">
              <a16:creationId xmlns:a16="http://schemas.microsoft.com/office/drawing/2014/main" id="{00000000-0008-0000-1500-00006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162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1" name="AutoShape 613" descr="Рисунок 33300">
          <a:extLst>
            <a:ext uri="{FF2B5EF4-FFF2-40B4-BE49-F238E27FC236}">
              <a16:creationId xmlns:a16="http://schemas.microsoft.com/office/drawing/2014/main" id="{00000000-0008-0000-1500-00006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2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2" name="AutoShape 614" descr="Рисунок 33301">
          <a:extLst>
            <a:ext uri="{FF2B5EF4-FFF2-40B4-BE49-F238E27FC236}">
              <a16:creationId xmlns:a16="http://schemas.microsoft.com/office/drawing/2014/main" id="{00000000-0008-0000-1500-00006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3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3" name="AutoShape 615" descr="Рисунок 33302">
          <a:extLst>
            <a:ext uri="{FF2B5EF4-FFF2-40B4-BE49-F238E27FC236}">
              <a16:creationId xmlns:a16="http://schemas.microsoft.com/office/drawing/2014/main" id="{00000000-0008-0000-1500-00006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468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4" name="AutoShape 616" descr="Рисунок 33303">
          <a:extLst>
            <a:ext uri="{FF2B5EF4-FFF2-40B4-BE49-F238E27FC236}">
              <a16:creationId xmlns:a16="http://schemas.microsoft.com/office/drawing/2014/main" id="{00000000-0008-0000-1500-00006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17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5" name="AutoShape 617" descr="Рисунок 33304">
          <a:extLst>
            <a:ext uri="{FF2B5EF4-FFF2-40B4-BE49-F238E27FC236}">
              <a16:creationId xmlns:a16="http://schemas.microsoft.com/office/drawing/2014/main" id="{00000000-0008-0000-1500-00006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58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6" name="AutoShape 618" descr="Рисунок 33305">
          <a:extLst>
            <a:ext uri="{FF2B5EF4-FFF2-40B4-BE49-F238E27FC236}">
              <a16:creationId xmlns:a16="http://schemas.microsoft.com/office/drawing/2014/main" id="{00000000-0008-0000-1500-00006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634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7" name="AutoShape 619" descr="Рисунок 33306">
          <a:extLst>
            <a:ext uri="{FF2B5EF4-FFF2-40B4-BE49-F238E27FC236}">
              <a16:creationId xmlns:a16="http://schemas.microsoft.com/office/drawing/2014/main" id="{00000000-0008-0000-1500-00006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7029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8" name="AutoShape 620" descr="Рисунок 33307">
          <a:extLst>
            <a:ext uri="{FF2B5EF4-FFF2-40B4-BE49-F238E27FC236}">
              <a16:creationId xmlns:a16="http://schemas.microsoft.com/office/drawing/2014/main" id="{00000000-0008-0000-1500-00006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7515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49" name="AutoShape 621" descr="Рисунок 33308">
          <a:extLst>
            <a:ext uri="{FF2B5EF4-FFF2-40B4-BE49-F238E27FC236}">
              <a16:creationId xmlns:a16="http://schemas.microsoft.com/office/drawing/2014/main" id="{00000000-0008-0000-1500-00006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20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0" name="AutoShape 622" descr="Рисунок 33309">
          <a:extLst>
            <a:ext uri="{FF2B5EF4-FFF2-40B4-BE49-F238E27FC236}">
              <a16:creationId xmlns:a16="http://schemas.microsoft.com/office/drawing/2014/main" id="{00000000-0008-0000-1500-00006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868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1" name="AutoShape 623" descr="Рисунок 33310">
          <a:extLst>
            <a:ext uri="{FF2B5EF4-FFF2-40B4-BE49-F238E27FC236}">
              <a16:creationId xmlns:a16="http://schemas.microsoft.com/office/drawing/2014/main" id="{00000000-0008-0000-1500-00006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9372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2" name="AutoShape 624" descr="Рисунок 33311">
          <a:extLst>
            <a:ext uri="{FF2B5EF4-FFF2-40B4-BE49-F238E27FC236}">
              <a16:creationId xmlns:a16="http://schemas.microsoft.com/office/drawing/2014/main" id="{00000000-0008-0000-1500-00007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8985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3" name="AutoShape 625" descr="Рисунок 33312">
          <a:extLst>
            <a:ext uri="{FF2B5EF4-FFF2-40B4-BE49-F238E27FC236}">
              <a16:creationId xmlns:a16="http://schemas.microsoft.com/office/drawing/2014/main" id="{00000000-0008-0000-1500-00007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054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4" name="AutoShape 626" descr="Рисунок 33313">
          <a:extLst>
            <a:ext uri="{FF2B5EF4-FFF2-40B4-BE49-F238E27FC236}">
              <a16:creationId xmlns:a16="http://schemas.microsoft.com/office/drawing/2014/main" id="{00000000-0008-0000-1500-00007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102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5" name="AutoShape 627" descr="Рисунок 33314">
          <a:extLst>
            <a:ext uri="{FF2B5EF4-FFF2-40B4-BE49-F238E27FC236}">
              <a16:creationId xmlns:a16="http://schemas.microsoft.com/office/drawing/2014/main" id="{00000000-0008-0000-1500-00007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1715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6" name="AutoShape 628" descr="Рисунок 33315">
          <a:extLst>
            <a:ext uri="{FF2B5EF4-FFF2-40B4-BE49-F238E27FC236}">
              <a16:creationId xmlns:a16="http://schemas.microsoft.com/office/drawing/2014/main" id="{00000000-0008-0000-1500-00007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2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7" name="AutoShape 629" descr="Рисунок 33316">
          <a:extLst>
            <a:ext uri="{FF2B5EF4-FFF2-40B4-BE49-F238E27FC236}">
              <a16:creationId xmlns:a16="http://schemas.microsoft.com/office/drawing/2014/main" id="{00000000-0008-0000-1500-00007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48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8" name="AutoShape 630" descr="Рисунок 33317">
          <a:extLst>
            <a:ext uri="{FF2B5EF4-FFF2-40B4-BE49-F238E27FC236}">
              <a16:creationId xmlns:a16="http://schemas.microsoft.com/office/drawing/2014/main" id="{00000000-0008-0000-1500-00007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397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59" name="AutoShape 631" descr="Рисунок 33318">
          <a:extLst>
            <a:ext uri="{FF2B5EF4-FFF2-40B4-BE49-F238E27FC236}">
              <a16:creationId xmlns:a16="http://schemas.microsoft.com/office/drawing/2014/main" id="{00000000-0008-0000-1500-00007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525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0" name="AutoShape 632" descr="Рисунок 33319">
          <a:extLst>
            <a:ext uri="{FF2B5EF4-FFF2-40B4-BE49-F238E27FC236}">
              <a16:creationId xmlns:a16="http://schemas.microsoft.com/office/drawing/2014/main" id="{00000000-0008-0000-1500-00007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574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1" name="AutoShape 633" descr="Рисунок 33320">
          <a:extLst>
            <a:ext uri="{FF2B5EF4-FFF2-40B4-BE49-F238E27FC236}">
              <a16:creationId xmlns:a16="http://schemas.microsoft.com/office/drawing/2014/main" id="{00000000-0008-0000-1500-00007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703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2" name="AutoShape 634" descr="Рисунок 33321">
          <a:extLst>
            <a:ext uri="{FF2B5EF4-FFF2-40B4-BE49-F238E27FC236}">
              <a16:creationId xmlns:a16="http://schemas.microsoft.com/office/drawing/2014/main" id="{00000000-0008-0000-1500-00007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7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3" name="AutoShape 635" descr="Рисунок 33322">
          <a:extLst>
            <a:ext uri="{FF2B5EF4-FFF2-40B4-BE49-F238E27FC236}">
              <a16:creationId xmlns:a16="http://schemas.microsoft.com/office/drawing/2014/main" id="{00000000-0008-0000-1500-00007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880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4" name="AutoShape 636" descr="Рисунок 33323">
          <a:extLst>
            <a:ext uri="{FF2B5EF4-FFF2-40B4-BE49-F238E27FC236}">
              <a16:creationId xmlns:a16="http://schemas.microsoft.com/office/drawing/2014/main" id="{00000000-0008-0000-1500-00007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39928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5" name="AutoShape 637" descr="Рисунок 33324">
          <a:extLst>
            <a:ext uri="{FF2B5EF4-FFF2-40B4-BE49-F238E27FC236}">
              <a16:creationId xmlns:a16="http://schemas.microsoft.com/office/drawing/2014/main" id="{00000000-0008-0000-1500-00007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057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6" name="AutoShape 638" descr="Рисунок 33325">
          <a:extLst>
            <a:ext uri="{FF2B5EF4-FFF2-40B4-BE49-F238E27FC236}">
              <a16:creationId xmlns:a16="http://schemas.microsoft.com/office/drawing/2014/main" id="{00000000-0008-0000-1500-00007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105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7" name="AutoShape 639" descr="Рисунок 33326">
          <a:extLst>
            <a:ext uri="{FF2B5EF4-FFF2-40B4-BE49-F238E27FC236}">
              <a16:creationId xmlns:a16="http://schemas.microsoft.com/office/drawing/2014/main" id="{00000000-0008-0000-1500-00007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34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8" name="AutoShape 640" descr="Рисунок 33327">
          <a:extLst>
            <a:ext uri="{FF2B5EF4-FFF2-40B4-BE49-F238E27FC236}">
              <a16:creationId xmlns:a16="http://schemas.microsoft.com/office/drawing/2014/main" id="{00000000-0008-0000-1500-00008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283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69" name="AutoShape 641" descr="Рисунок 33328">
          <a:extLst>
            <a:ext uri="{FF2B5EF4-FFF2-40B4-BE49-F238E27FC236}">
              <a16:creationId xmlns:a16="http://schemas.microsoft.com/office/drawing/2014/main" id="{00000000-0008-0000-1500-00008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351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0" name="AutoShape 642" descr="Рисунок 33329">
          <a:extLst>
            <a:ext uri="{FF2B5EF4-FFF2-40B4-BE49-F238E27FC236}">
              <a16:creationId xmlns:a16="http://schemas.microsoft.com/office/drawing/2014/main" id="{00000000-0008-0000-1500-00008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400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1" name="AutoShape 643" descr="Рисунок 33330">
          <a:extLst>
            <a:ext uri="{FF2B5EF4-FFF2-40B4-BE49-F238E27FC236}">
              <a16:creationId xmlns:a16="http://schemas.microsoft.com/office/drawing/2014/main" id="{00000000-0008-0000-1500-00008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468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2" name="AutoShape 644" descr="Рисунок 33331">
          <a:extLst>
            <a:ext uri="{FF2B5EF4-FFF2-40B4-BE49-F238E27FC236}">
              <a16:creationId xmlns:a16="http://schemas.microsoft.com/office/drawing/2014/main" id="{00000000-0008-0000-1500-00008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3" name="AutoShape 645" descr="Рисунок 33332">
          <a:extLst>
            <a:ext uri="{FF2B5EF4-FFF2-40B4-BE49-F238E27FC236}">
              <a16:creationId xmlns:a16="http://schemas.microsoft.com/office/drawing/2014/main" id="{00000000-0008-0000-1500-00008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586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4" name="AutoShape 646" descr="Рисунок 33333">
          <a:extLst>
            <a:ext uri="{FF2B5EF4-FFF2-40B4-BE49-F238E27FC236}">
              <a16:creationId xmlns:a16="http://schemas.microsoft.com/office/drawing/2014/main" id="{00000000-0008-0000-1500-00008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634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5" name="AutoShape 647" descr="Рисунок 33334">
          <a:extLst>
            <a:ext uri="{FF2B5EF4-FFF2-40B4-BE49-F238E27FC236}">
              <a16:creationId xmlns:a16="http://schemas.microsoft.com/office/drawing/2014/main" id="{00000000-0008-0000-1500-00008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03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6" name="AutoShape 648" descr="Рисунок 33335">
          <a:extLst>
            <a:ext uri="{FF2B5EF4-FFF2-40B4-BE49-F238E27FC236}">
              <a16:creationId xmlns:a16="http://schemas.microsoft.com/office/drawing/2014/main" id="{00000000-0008-0000-1500-00008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75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7" name="AutoShape 649" descr="Рисунок 33336">
          <a:extLst>
            <a:ext uri="{FF2B5EF4-FFF2-40B4-BE49-F238E27FC236}">
              <a16:creationId xmlns:a16="http://schemas.microsoft.com/office/drawing/2014/main" id="{00000000-0008-0000-1500-00008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820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8" name="AutoShape 650" descr="Рисунок 33337">
          <a:extLst>
            <a:ext uri="{FF2B5EF4-FFF2-40B4-BE49-F238E27FC236}">
              <a16:creationId xmlns:a16="http://schemas.microsoft.com/office/drawing/2014/main" id="{00000000-0008-0000-1500-00008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868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79" name="AutoShape 651" descr="Рисунок 33338">
          <a:extLst>
            <a:ext uri="{FF2B5EF4-FFF2-40B4-BE49-F238E27FC236}">
              <a16:creationId xmlns:a16="http://schemas.microsoft.com/office/drawing/2014/main" id="{00000000-0008-0000-1500-00008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937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0" name="AutoShape 652" descr="Рисунок 33339">
          <a:extLst>
            <a:ext uri="{FF2B5EF4-FFF2-40B4-BE49-F238E27FC236}">
              <a16:creationId xmlns:a16="http://schemas.microsoft.com/office/drawing/2014/main" id="{00000000-0008-0000-1500-00008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0986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1" name="AutoShape 653" descr="Рисунок 33340">
          <a:extLst>
            <a:ext uri="{FF2B5EF4-FFF2-40B4-BE49-F238E27FC236}">
              <a16:creationId xmlns:a16="http://schemas.microsoft.com/office/drawing/2014/main" id="{00000000-0008-0000-1500-00008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14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2" name="AutoShape 654" descr="Рисунок 33341">
          <a:extLst>
            <a:ext uri="{FF2B5EF4-FFF2-40B4-BE49-F238E27FC236}">
              <a16:creationId xmlns:a16="http://schemas.microsoft.com/office/drawing/2014/main" id="{00000000-0008-0000-1500-00008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163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3" name="AutoShape 655" descr="Рисунок 33342">
          <a:extLst>
            <a:ext uri="{FF2B5EF4-FFF2-40B4-BE49-F238E27FC236}">
              <a16:creationId xmlns:a16="http://schemas.microsoft.com/office/drawing/2014/main" id="{00000000-0008-0000-1500-00008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291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4" name="AutoShape 656" descr="Рисунок 33343">
          <a:extLst>
            <a:ext uri="{FF2B5EF4-FFF2-40B4-BE49-F238E27FC236}">
              <a16:creationId xmlns:a16="http://schemas.microsoft.com/office/drawing/2014/main" id="{00000000-0008-0000-1500-00009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340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5" name="AutoShape 657" descr="Рисунок 33344">
          <a:extLst>
            <a:ext uri="{FF2B5EF4-FFF2-40B4-BE49-F238E27FC236}">
              <a16:creationId xmlns:a16="http://schemas.microsoft.com/office/drawing/2014/main" id="{00000000-0008-0000-1500-00009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468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6" name="AutoShape 658" descr="Рисунок 33345">
          <a:extLst>
            <a:ext uri="{FF2B5EF4-FFF2-40B4-BE49-F238E27FC236}">
              <a16:creationId xmlns:a16="http://schemas.microsoft.com/office/drawing/2014/main" id="{00000000-0008-0000-1500-00009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517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7" name="AutoShape 659" descr="Рисунок 33346">
          <a:extLst>
            <a:ext uri="{FF2B5EF4-FFF2-40B4-BE49-F238E27FC236}">
              <a16:creationId xmlns:a16="http://schemas.microsoft.com/office/drawing/2014/main" id="{00000000-0008-0000-1500-00009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646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8" name="AutoShape 660" descr="Рисунок 33347">
          <a:extLst>
            <a:ext uri="{FF2B5EF4-FFF2-40B4-BE49-F238E27FC236}">
              <a16:creationId xmlns:a16="http://schemas.microsoft.com/office/drawing/2014/main" id="{00000000-0008-0000-1500-00009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694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89" name="AutoShape 661" descr="Рисунок 33348">
          <a:extLst>
            <a:ext uri="{FF2B5EF4-FFF2-40B4-BE49-F238E27FC236}">
              <a16:creationId xmlns:a16="http://schemas.microsoft.com/office/drawing/2014/main" id="{00000000-0008-0000-1500-00009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823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0" name="AutoShape 662" descr="Рисунок 33349">
          <a:extLst>
            <a:ext uri="{FF2B5EF4-FFF2-40B4-BE49-F238E27FC236}">
              <a16:creationId xmlns:a16="http://schemas.microsoft.com/office/drawing/2014/main" id="{00000000-0008-0000-1500-00009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1871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1" name="AutoShape 663" descr="Рисунок 33350">
          <a:extLst>
            <a:ext uri="{FF2B5EF4-FFF2-40B4-BE49-F238E27FC236}">
              <a16:creationId xmlns:a16="http://schemas.microsoft.com/office/drawing/2014/main" id="{00000000-0008-0000-1500-00009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000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2" name="AutoShape 664" descr="Рисунок 33351">
          <a:extLst>
            <a:ext uri="{FF2B5EF4-FFF2-40B4-BE49-F238E27FC236}">
              <a16:creationId xmlns:a16="http://schemas.microsoft.com/office/drawing/2014/main" id="{00000000-0008-0000-1500-00009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049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3" name="AutoShape 665" descr="Рисунок 33352">
          <a:extLst>
            <a:ext uri="{FF2B5EF4-FFF2-40B4-BE49-F238E27FC236}">
              <a16:creationId xmlns:a16="http://schemas.microsoft.com/office/drawing/2014/main" id="{00000000-0008-0000-1500-00009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17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4" name="AutoShape 666" descr="Рисунок 33353">
          <a:extLst>
            <a:ext uri="{FF2B5EF4-FFF2-40B4-BE49-F238E27FC236}">
              <a16:creationId xmlns:a16="http://schemas.microsoft.com/office/drawing/2014/main" id="{00000000-0008-0000-1500-00009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66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5" name="AutoShape 667" descr="Рисунок 33354">
          <a:extLst>
            <a:ext uri="{FF2B5EF4-FFF2-40B4-BE49-F238E27FC236}">
              <a16:creationId xmlns:a16="http://schemas.microsoft.com/office/drawing/2014/main" id="{00000000-0008-0000-1500-00009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34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6" name="AutoShape 668" descr="Рисунок 33355">
          <a:extLst>
            <a:ext uri="{FF2B5EF4-FFF2-40B4-BE49-F238E27FC236}">
              <a16:creationId xmlns:a16="http://schemas.microsoft.com/office/drawing/2014/main" id="{00000000-0008-0000-1500-00009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283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7" name="AutoShape 669" descr="Рисунок 33356">
          <a:extLst>
            <a:ext uri="{FF2B5EF4-FFF2-40B4-BE49-F238E27FC236}">
              <a16:creationId xmlns:a16="http://schemas.microsoft.com/office/drawing/2014/main" id="{00000000-0008-0000-1500-00009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351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8" name="AutoShape 670" descr="Рисунок 33357">
          <a:extLst>
            <a:ext uri="{FF2B5EF4-FFF2-40B4-BE49-F238E27FC236}">
              <a16:creationId xmlns:a16="http://schemas.microsoft.com/office/drawing/2014/main" id="{00000000-0008-0000-1500-00009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00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199" name="AutoShape 671" descr="Рисунок 33358">
          <a:extLst>
            <a:ext uri="{FF2B5EF4-FFF2-40B4-BE49-F238E27FC236}">
              <a16:creationId xmlns:a16="http://schemas.microsoft.com/office/drawing/2014/main" id="{00000000-0008-0000-1500-00009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46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0" name="AutoShape 672" descr="Рисунок 33359">
          <a:extLst>
            <a:ext uri="{FF2B5EF4-FFF2-40B4-BE49-F238E27FC236}">
              <a16:creationId xmlns:a16="http://schemas.microsoft.com/office/drawing/2014/main" id="{00000000-0008-0000-1500-0000A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51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1" name="AutoShape 673" descr="Рисунок 33360">
          <a:extLst>
            <a:ext uri="{FF2B5EF4-FFF2-40B4-BE49-F238E27FC236}">
              <a16:creationId xmlns:a16="http://schemas.microsoft.com/office/drawing/2014/main" id="{00000000-0008-0000-1500-0000A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586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2" name="AutoShape 674" descr="Рисунок 33361">
          <a:extLst>
            <a:ext uri="{FF2B5EF4-FFF2-40B4-BE49-F238E27FC236}">
              <a16:creationId xmlns:a16="http://schemas.microsoft.com/office/drawing/2014/main" id="{00000000-0008-0000-1500-0000A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634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3" name="AutoShape 675" descr="Рисунок 33362">
          <a:extLst>
            <a:ext uri="{FF2B5EF4-FFF2-40B4-BE49-F238E27FC236}">
              <a16:creationId xmlns:a16="http://schemas.microsoft.com/office/drawing/2014/main" id="{00000000-0008-0000-1500-0000A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703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4" name="AutoShape 676" descr="Рисунок 33363">
          <a:extLst>
            <a:ext uri="{FF2B5EF4-FFF2-40B4-BE49-F238E27FC236}">
              <a16:creationId xmlns:a16="http://schemas.microsoft.com/office/drawing/2014/main" id="{00000000-0008-0000-1500-0000A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7520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5" name="AutoShape 677" descr="Рисунок 33364">
          <a:extLst>
            <a:ext uri="{FF2B5EF4-FFF2-40B4-BE49-F238E27FC236}">
              <a16:creationId xmlns:a16="http://schemas.microsoft.com/office/drawing/2014/main" id="{00000000-0008-0000-1500-0000A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8805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6" name="AutoShape 678" descr="Рисунок 33365">
          <a:extLst>
            <a:ext uri="{FF2B5EF4-FFF2-40B4-BE49-F238E27FC236}">
              <a16:creationId xmlns:a16="http://schemas.microsoft.com/office/drawing/2014/main" id="{00000000-0008-0000-1500-0000A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2929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7" name="AutoShape 679" descr="Рисунок 33366">
          <a:extLst>
            <a:ext uri="{FF2B5EF4-FFF2-40B4-BE49-F238E27FC236}">
              <a16:creationId xmlns:a16="http://schemas.microsoft.com/office/drawing/2014/main" id="{00000000-0008-0000-1500-0000A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0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8" name="AutoShape 680" descr="Рисунок 33367">
          <a:extLst>
            <a:ext uri="{FF2B5EF4-FFF2-40B4-BE49-F238E27FC236}">
              <a16:creationId xmlns:a16="http://schemas.microsoft.com/office/drawing/2014/main" id="{00000000-0008-0000-1500-0000A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10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09" name="AutoShape 681" descr="Рисунок 33368">
          <a:extLst>
            <a:ext uri="{FF2B5EF4-FFF2-40B4-BE49-F238E27FC236}">
              <a16:creationId xmlns:a16="http://schemas.microsoft.com/office/drawing/2014/main" id="{00000000-0008-0000-1500-0000A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34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0" name="AutoShape 682" descr="Рисунок 33369">
          <a:extLst>
            <a:ext uri="{FF2B5EF4-FFF2-40B4-BE49-F238E27FC236}">
              <a16:creationId xmlns:a16="http://schemas.microsoft.com/office/drawing/2014/main" id="{00000000-0008-0000-1500-0000A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283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1" name="AutoShape 683" descr="Рисунок 33370">
          <a:extLst>
            <a:ext uri="{FF2B5EF4-FFF2-40B4-BE49-F238E27FC236}">
              <a16:creationId xmlns:a16="http://schemas.microsoft.com/office/drawing/2014/main" id="{00000000-0008-0000-1500-0000A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12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2" name="AutoShape 684" descr="Рисунок 33371">
          <a:extLst>
            <a:ext uri="{FF2B5EF4-FFF2-40B4-BE49-F238E27FC236}">
              <a16:creationId xmlns:a16="http://schemas.microsoft.com/office/drawing/2014/main" id="{00000000-0008-0000-1500-0000A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460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3" name="AutoShape 685" descr="Рисунок 33372">
          <a:extLst>
            <a:ext uri="{FF2B5EF4-FFF2-40B4-BE49-F238E27FC236}">
              <a16:creationId xmlns:a16="http://schemas.microsoft.com/office/drawing/2014/main" id="{00000000-0008-0000-1500-0000A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5892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4" name="AutoShape 686" descr="Рисунок 33373">
          <a:extLst>
            <a:ext uri="{FF2B5EF4-FFF2-40B4-BE49-F238E27FC236}">
              <a16:creationId xmlns:a16="http://schemas.microsoft.com/office/drawing/2014/main" id="{00000000-0008-0000-1500-0000A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637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5" name="AutoShape 687" descr="Рисунок 33374">
          <a:extLst>
            <a:ext uri="{FF2B5EF4-FFF2-40B4-BE49-F238E27FC236}">
              <a16:creationId xmlns:a16="http://schemas.microsoft.com/office/drawing/2014/main" id="{00000000-0008-0000-1500-0000A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766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6" name="AutoShape 688" descr="Рисунок 33375">
          <a:extLst>
            <a:ext uri="{FF2B5EF4-FFF2-40B4-BE49-F238E27FC236}">
              <a16:creationId xmlns:a16="http://schemas.microsoft.com/office/drawing/2014/main" id="{00000000-0008-0000-1500-0000B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815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7" name="AutoShape 689" descr="Рисунок 33376">
          <a:extLst>
            <a:ext uri="{FF2B5EF4-FFF2-40B4-BE49-F238E27FC236}">
              <a16:creationId xmlns:a16="http://schemas.microsoft.com/office/drawing/2014/main" id="{00000000-0008-0000-1500-0000B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883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8" name="AutoShape 690" descr="Рисунок 33377">
          <a:extLst>
            <a:ext uri="{FF2B5EF4-FFF2-40B4-BE49-F238E27FC236}">
              <a16:creationId xmlns:a16="http://schemas.microsoft.com/office/drawing/2014/main" id="{00000000-0008-0000-1500-0000B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3932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19" name="AutoShape 691" descr="Рисунок 33378">
          <a:extLst>
            <a:ext uri="{FF2B5EF4-FFF2-40B4-BE49-F238E27FC236}">
              <a16:creationId xmlns:a16="http://schemas.microsoft.com/office/drawing/2014/main" id="{00000000-0008-0000-1500-0000B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000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0" name="AutoShape 692" descr="Рисунок 33379">
          <a:extLst>
            <a:ext uri="{FF2B5EF4-FFF2-40B4-BE49-F238E27FC236}">
              <a16:creationId xmlns:a16="http://schemas.microsoft.com/office/drawing/2014/main" id="{00000000-0008-0000-1500-0000B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049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1" name="AutoShape 693" descr="Рисунок 33380">
          <a:extLst>
            <a:ext uri="{FF2B5EF4-FFF2-40B4-BE49-F238E27FC236}">
              <a16:creationId xmlns:a16="http://schemas.microsoft.com/office/drawing/2014/main" id="{00000000-0008-0000-1500-0000B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117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2" name="AutoShape 694" descr="Рисунок 33381">
          <a:extLst>
            <a:ext uri="{FF2B5EF4-FFF2-40B4-BE49-F238E27FC236}">
              <a16:creationId xmlns:a16="http://schemas.microsoft.com/office/drawing/2014/main" id="{00000000-0008-0000-1500-0000B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166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3" name="AutoShape 695" descr="Рисунок 33382">
          <a:extLst>
            <a:ext uri="{FF2B5EF4-FFF2-40B4-BE49-F238E27FC236}">
              <a16:creationId xmlns:a16="http://schemas.microsoft.com/office/drawing/2014/main" id="{00000000-0008-0000-1500-0000B7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235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4" name="AutoShape 696" descr="Рисунок 33383">
          <a:extLst>
            <a:ext uri="{FF2B5EF4-FFF2-40B4-BE49-F238E27FC236}">
              <a16:creationId xmlns:a16="http://schemas.microsoft.com/office/drawing/2014/main" id="{00000000-0008-0000-1500-0000B8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28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5" name="AutoShape 697" descr="Рисунок 33384">
          <a:extLst>
            <a:ext uri="{FF2B5EF4-FFF2-40B4-BE49-F238E27FC236}">
              <a16:creationId xmlns:a16="http://schemas.microsoft.com/office/drawing/2014/main" id="{00000000-0008-0000-1500-0000B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352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6" name="AutoShape 698" descr="Рисунок 33385">
          <a:extLst>
            <a:ext uri="{FF2B5EF4-FFF2-40B4-BE49-F238E27FC236}">
              <a16:creationId xmlns:a16="http://schemas.microsoft.com/office/drawing/2014/main" id="{00000000-0008-0000-1500-0000B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00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7" name="AutoShape 699" descr="Рисунок 33386">
          <a:extLst>
            <a:ext uri="{FF2B5EF4-FFF2-40B4-BE49-F238E27FC236}">
              <a16:creationId xmlns:a16="http://schemas.microsoft.com/office/drawing/2014/main" id="{00000000-0008-0000-1500-0000BB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469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8" name="AutoShape 700" descr="Рисунок 33387">
          <a:extLst>
            <a:ext uri="{FF2B5EF4-FFF2-40B4-BE49-F238E27FC236}">
              <a16:creationId xmlns:a16="http://schemas.microsoft.com/office/drawing/2014/main" id="{00000000-0008-0000-1500-0000BC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5179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29" name="AutoShape 701" descr="Рисунок 33388">
          <a:extLst>
            <a:ext uri="{FF2B5EF4-FFF2-40B4-BE49-F238E27FC236}">
              <a16:creationId xmlns:a16="http://schemas.microsoft.com/office/drawing/2014/main" id="{00000000-0008-0000-1500-0000BD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646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0" name="AutoShape 702" descr="Рисунок 33389">
          <a:extLst>
            <a:ext uri="{FF2B5EF4-FFF2-40B4-BE49-F238E27FC236}">
              <a16:creationId xmlns:a16="http://schemas.microsoft.com/office/drawing/2014/main" id="{00000000-0008-0000-1500-0000BE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695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1" name="AutoShape 703" descr="Рисунок 33390">
          <a:extLst>
            <a:ext uri="{FF2B5EF4-FFF2-40B4-BE49-F238E27FC236}">
              <a16:creationId xmlns:a16="http://schemas.microsoft.com/office/drawing/2014/main" id="{00000000-0008-0000-1500-0000BF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8236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2" name="AutoShape 704" descr="Рисунок 33391">
          <a:extLst>
            <a:ext uri="{FF2B5EF4-FFF2-40B4-BE49-F238E27FC236}">
              <a16:creationId xmlns:a16="http://schemas.microsoft.com/office/drawing/2014/main" id="{00000000-0008-0000-1500-0000C0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4872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3" name="AutoShape 705" descr="Рисунок 33392">
          <a:extLst>
            <a:ext uri="{FF2B5EF4-FFF2-40B4-BE49-F238E27FC236}">
              <a16:creationId xmlns:a16="http://schemas.microsoft.com/office/drawing/2014/main" id="{00000000-0008-0000-1500-0000C1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000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4" name="AutoShape 706" descr="Рисунок 33393">
          <a:extLst>
            <a:ext uri="{FF2B5EF4-FFF2-40B4-BE49-F238E27FC236}">
              <a16:creationId xmlns:a16="http://schemas.microsoft.com/office/drawing/2014/main" id="{00000000-0008-0000-1500-0000C2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049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5" name="AutoShape 707" descr="Рисунок 33394">
          <a:extLst>
            <a:ext uri="{FF2B5EF4-FFF2-40B4-BE49-F238E27FC236}">
              <a16:creationId xmlns:a16="http://schemas.microsoft.com/office/drawing/2014/main" id="{00000000-0008-0000-1500-0000C3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178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6" name="AutoShape 708" descr="Рисунок 33395">
          <a:extLst>
            <a:ext uri="{FF2B5EF4-FFF2-40B4-BE49-F238E27FC236}">
              <a16:creationId xmlns:a16="http://schemas.microsoft.com/office/drawing/2014/main" id="{00000000-0008-0000-1500-0000C4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226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7" name="AutoShape 709" descr="Рисунок 33396">
          <a:extLst>
            <a:ext uri="{FF2B5EF4-FFF2-40B4-BE49-F238E27FC236}">
              <a16:creationId xmlns:a16="http://schemas.microsoft.com/office/drawing/2014/main" id="{00000000-0008-0000-1500-0000C5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355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81</xdr:row>
      <xdr:rowOff>0</xdr:rowOff>
    </xdr:from>
    <xdr:to>
      <xdr:col>0</xdr:col>
      <xdr:colOff>304800</xdr:colOff>
      <xdr:row>82</xdr:row>
      <xdr:rowOff>104775</xdr:rowOff>
    </xdr:to>
    <xdr:sp macro="" textlink="">
      <xdr:nvSpPr>
        <xdr:cNvPr id="23238" name="AutoShape 710" descr="Рисунок 33397">
          <a:extLst>
            <a:ext uri="{FF2B5EF4-FFF2-40B4-BE49-F238E27FC236}">
              <a16:creationId xmlns:a16="http://schemas.microsoft.com/office/drawing/2014/main" id="{00000000-0008-0000-1500-0000C65A0000}"/>
            </a:ext>
          </a:extLst>
        </xdr:cNvPr>
        <xdr:cNvSpPr>
          <a:spLocks noChangeAspect="1" noChangeArrowheads="1"/>
        </xdr:cNvSpPr>
      </xdr:nvSpPr>
      <xdr:spPr bwMode="auto">
        <a:xfrm>
          <a:off x="0" y="45403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304800</xdr:colOff>
      <xdr:row>293</xdr:row>
      <xdr:rowOff>104775</xdr:rowOff>
    </xdr:to>
    <xdr:sp macro="" textlink="">
      <xdr:nvSpPr>
        <xdr:cNvPr id="23239" name="AutoShape 711" descr="Рисунок 33398">
          <a:extLst>
            <a:ext uri="{FF2B5EF4-FFF2-40B4-BE49-F238E27FC236}">
              <a16:creationId xmlns:a16="http://schemas.microsoft.com/office/drawing/2014/main" id="{00000000-0008-0000-1500-0000C75A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864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292</xdr:row>
      <xdr:rowOff>0</xdr:rowOff>
    </xdr:from>
    <xdr:to>
      <xdr:col>0</xdr:col>
      <xdr:colOff>304800</xdr:colOff>
      <xdr:row>293</xdr:row>
      <xdr:rowOff>104775</xdr:rowOff>
    </xdr:to>
    <xdr:sp macro="" textlink="">
      <xdr:nvSpPr>
        <xdr:cNvPr id="23240" name="AutoShape 712" descr="Рисунок 33399">
          <a:extLst>
            <a:ext uri="{FF2B5EF4-FFF2-40B4-BE49-F238E27FC236}">
              <a16:creationId xmlns:a16="http://schemas.microsoft.com/office/drawing/2014/main" id="{00000000-0008-0000-1500-0000C85A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63944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1943</xdr:row>
      <xdr:rowOff>0</xdr:rowOff>
    </xdr:from>
    <xdr:to>
      <xdr:col>0</xdr:col>
      <xdr:colOff>304800</xdr:colOff>
      <xdr:row>1944</xdr:row>
      <xdr:rowOff>104775</xdr:rowOff>
    </xdr:to>
    <xdr:sp macro="" textlink="">
      <xdr:nvSpPr>
        <xdr:cNvPr id="23241" name="AutoShape 713" descr="Рисунок 33400">
          <a:extLst>
            <a:ext uri="{FF2B5EF4-FFF2-40B4-BE49-F238E27FC236}">
              <a16:creationId xmlns:a16="http://schemas.microsoft.com/office/drawing/2014/main" id="{00000000-0008-0000-1500-0000C95A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82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1944</xdr:row>
      <xdr:rowOff>0</xdr:rowOff>
    </xdr:from>
    <xdr:to>
      <xdr:col>0</xdr:col>
      <xdr:colOff>304800</xdr:colOff>
      <xdr:row>1945</xdr:row>
      <xdr:rowOff>104775</xdr:rowOff>
    </xdr:to>
    <xdr:sp macro="" textlink="">
      <xdr:nvSpPr>
        <xdr:cNvPr id="23242" name="AutoShape 714" descr="Рисунок 33401">
          <a:extLst>
            <a:ext uri="{FF2B5EF4-FFF2-40B4-BE49-F238E27FC236}">
              <a16:creationId xmlns:a16="http://schemas.microsoft.com/office/drawing/2014/main" id="{00000000-0008-0000-1500-0000CA5A0000}"/>
            </a:ext>
          </a:extLst>
        </xdr:cNvPr>
        <xdr:cNvSpPr>
          <a:spLocks noChangeAspect="1" noChangeArrowheads="1"/>
        </xdr:cNvSpPr>
      </xdr:nvSpPr>
      <xdr:spPr bwMode="auto">
        <a:xfrm>
          <a:off x="0" y="79314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304800</xdr:colOff>
      <xdr:row>1983</xdr:row>
      <xdr:rowOff>104775</xdr:rowOff>
    </xdr:to>
    <xdr:sp macro="" textlink="">
      <xdr:nvSpPr>
        <xdr:cNvPr id="23243" name="AutoShape 715" descr="Рисунок 33402">
          <a:extLst>
            <a:ext uri="{FF2B5EF4-FFF2-40B4-BE49-F238E27FC236}">
              <a16:creationId xmlns:a16="http://schemas.microsoft.com/office/drawing/2014/main" id="{00000000-0008-0000-1500-0000CB5A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205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1982</xdr:row>
      <xdr:rowOff>0</xdr:rowOff>
    </xdr:from>
    <xdr:to>
      <xdr:col>0</xdr:col>
      <xdr:colOff>304800</xdr:colOff>
      <xdr:row>1983</xdr:row>
      <xdr:rowOff>104775</xdr:rowOff>
    </xdr:to>
    <xdr:sp macro="" textlink="">
      <xdr:nvSpPr>
        <xdr:cNvPr id="23244" name="AutoShape 716" descr="Рисунок 33403">
          <a:extLst>
            <a:ext uri="{FF2B5EF4-FFF2-40B4-BE49-F238E27FC236}">
              <a16:creationId xmlns:a16="http://schemas.microsoft.com/office/drawing/2014/main" id="{00000000-0008-0000-1500-0000CC5A0000}"/>
            </a:ext>
          </a:extLst>
        </xdr:cNvPr>
        <xdr:cNvSpPr>
          <a:spLocks noChangeAspect="1" noChangeArrowheads="1"/>
        </xdr:cNvSpPr>
      </xdr:nvSpPr>
      <xdr:spPr bwMode="auto">
        <a:xfrm>
          <a:off x="609600" y="802452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1969</xdr:row>
      <xdr:rowOff>0</xdr:rowOff>
    </xdr:from>
    <xdr:ext cx="304800" cy="304800"/>
    <xdr:sp macro="" textlink="">
      <xdr:nvSpPr>
        <xdr:cNvPr id="718" name="AutoShape 713" descr="Рисунок 33400">
          <a:extLst>
            <a:ext uri="{FF2B5EF4-FFF2-40B4-BE49-F238E27FC236}">
              <a16:creationId xmlns:a16="http://schemas.microsoft.com/office/drawing/2014/main" id="{00000000-0008-0000-15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82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1969</xdr:row>
      <xdr:rowOff>0</xdr:rowOff>
    </xdr:from>
    <xdr:ext cx="304800" cy="304800"/>
    <xdr:sp macro="" textlink="">
      <xdr:nvSpPr>
        <xdr:cNvPr id="719" name="AutoShape 714" descr="Рисунок 33401">
          <a:extLst>
            <a:ext uri="{FF2B5EF4-FFF2-40B4-BE49-F238E27FC236}">
              <a16:creationId xmlns:a16="http://schemas.microsoft.com/office/drawing/2014/main" id="{00000000-0008-0000-15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9314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0" name="AutoShape 161" descr="Рисунок 32848">
          <a:extLst>
            <a:ext uri="{FF2B5EF4-FFF2-40B4-BE49-F238E27FC236}">
              <a16:creationId xmlns:a16="http://schemas.microsoft.com/office/drawing/2014/main" id="{00000000-0008-0000-15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93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1" name="AutoShape 162" descr="Рисунок 32849">
          <a:extLst>
            <a:ext uri="{FF2B5EF4-FFF2-40B4-BE49-F238E27FC236}">
              <a16:creationId xmlns:a16="http://schemas.microsoft.com/office/drawing/2014/main" id="{00000000-0008-0000-15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4978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2" name="AutoShape 163" descr="Рисунок 32850">
          <a:extLst>
            <a:ext uri="{FF2B5EF4-FFF2-40B4-BE49-F238E27FC236}">
              <a16:creationId xmlns:a16="http://schemas.microsoft.com/office/drawing/2014/main" id="{00000000-0008-0000-15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47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3" name="AutoShape 164" descr="Рисунок 32851">
          <a:extLst>
            <a:ext uri="{FF2B5EF4-FFF2-40B4-BE49-F238E27FC236}">
              <a16:creationId xmlns:a16="http://schemas.microsoft.com/office/drawing/2014/main" id="{00000000-0008-0000-15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095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4" name="AutoShape 165" descr="Рисунок 32852">
          <a:extLst>
            <a:ext uri="{FF2B5EF4-FFF2-40B4-BE49-F238E27FC236}">
              <a16:creationId xmlns:a16="http://schemas.microsoft.com/office/drawing/2014/main" id="{00000000-0008-0000-15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16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5" name="AutoShape 166" descr="Рисунок 32853">
          <a:extLst>
            <a:ext uri="{FF2B5EF4-FFF2-40B4-BE49-F238E27FC236}">
              <a16:creationId xmlns:a16="http://schemas.microsoft.com/office/drawing/2014/main" id="{00000000-0008-0000-15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213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6" name="AutoShape 167" descr="Рисунок 32854">
          <a:extLst>
            <a:ext uri="{FF2B5EF4-FFF2-40B4-BE49-F238E27FC236}">
              <a16:creationId xmlns:a16="http://schemas.microsoft.com/office/drawing/2014/main" id="{00000000-0008-0000-15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2816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7" name="AutoShape 168" descr="Рисунок 32855">
          <a:extLst>
            <a:ext uri="{FF2B5EF4-FFF2-40B4-BE49-F238E27FC236}">
              <a16:creationId xmlns:a16="http://schemas.microsoft.com/office/drawing/2014/main" id="{00000000-0008-0000-15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3301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8" name="AutoShape 169" descr="Рисунок 32856">
          <a:extLst>
            <a:ext uri="{FF2B5EF4-FFF2-40B4-BE49-F238E27FC236}">
              <a16:creationId xmlns:a16="http://schemas.microsoft.com/office/drawing/2014/main" id="{00000000-0008-0000-15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398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29" name="AutoShape 170" descr="Рисунок 32857">
          <a:extLst>
            <a:ext uri="{FF2B5EF4-FFF2-40B4-BE49-F238E27FC236}">
              <a16:creationId xmlns:a16="http://schemas.microsoft.com/office/drawing/2014/main" id="{00000000-0008-0000-15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4473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0" name="AutoShape 171" descr="Рисунок 32858">
          <a:extLst>
            <a:ext uri="{FF2B5EF4-FFF2-40B4-BE49-F238E27FC236}">
              <a16:creationId xmlns:a16="http://schemas.microsoft.com/office/drawing/2014/main" id="{00000000-0008-0000-15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53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1" name="AutoShape 172" descr="Рисунок 32859">
          <a:extLst>
            <a:ext uri="{FF2B5EF4-FFF2-40B4-BE49-F238E27FC236}">
              <a16:creationId xmlns:a16="http://schemas.microsoft.com/office/drawing/2014/main" id="{00000000-0008-0000-15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5845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2" name="AutoShape 173" descr="Рисунок 32860">
          <a:extLst>
            <a:ext uri="{FF2B5EF4-FFF2-40B4-BE49-F238E27FC236}">
              <a16:creationId xmlns:a16="http://schemas.microsoft.com/office/drawing/2014/main" id="{00000000-0008-0000-15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673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3" name="AutoShape 174" descr="Рисунок 32861">
          <a:extLst>
            <a:ext uri="{FF2B5EF4-FFF2-40B4-BE49-F238E27FC236}">
              <a16:creationId xmlns:a16="http://schemas.microsoft.com/office/drawing/2014/main" id="{00000000-0008-0000-15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1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4" name="AutoShape 175" descr="Рисунок 32862">
          <a:extLst>
            <a:ext uri="{FF2B5EF4-FFF2-40B4-BE49-F238E27FC236}">
              <a16:creationId xmlns:a16="http://schemas.microsoft.com/office/drawing/2014/main" id="{00000000-0008-0000-15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0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5" name="AutoShape 176" descr="Рисунок 32863">
          <a:extLst>
            <a:ext uri="{FF2B5EF4-FFF2-40B4-BE49-F238E27FC236}">
              <a16:creationId xmlns:a16="http://schemas.microsoft.com/office/drawing/2014/main" id="{00000000-0008-0000-15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98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6" name="AutoShape 177" descr="Рисунок 32864">
          <a:extLst>
            <a:ext uri="{FF2B5EF4-FFF2-40B4-BE49-F238E27FC236}">
              <a16:creationId xmlns:a16="http://schemas.microsoft.com/office/drawing/2014/main" id="{00000000-0008-0000-15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27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7" name="AutoShape 178" descr="Рисунок 32865">
          <a:extLst>
            <a:ext uri="{FF2B5EF4-FFF2-40B4-BE49-F238E27FC236}">
              <a16:creationId xmlns:a16="http://schemas.microsoft.com/office/drawing/2014/main" id="{00000000-0008-0000-15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75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8" name="AutoShape 179" descr="Рисунок 32866">
          <a:extLst>
            <a:ext uri="{FF2B5EF4-FFF2-40B4-BE49-F238E27FC236}">
              <a16:creationId xmlns:a16="http://schemas.microsoft.com/office/drawing/2014/main" id="{00000000-0008-0000-15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04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39" name="AutoShape 180" descr="Рисунок 32867">
          <a:extLst>
            <a:ext uri="{FF2B5EF4-FFF2-40B4-BE49-F238E27FC236}">
              <a16:creationId xmlns:a16="http://schemas.microsoft.com/office/drawing/2014/main" id="{00000000-0008-0000-15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3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0" name="AutoShape 181" descr="Рисунок 32868">
          <a:extLst>
            <a:ext uri="{FF2B5EF4-FFF2-40B4-BE49-F238E27FC236}">
              <a16:creationId xmlns:a16="http://schemas.microsoft.com/office/drawing/2014/main" id="{00000000-0008-0000-15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501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1" name="AutoShape 182" descr="Рисунок 32869">
          <a:extLst>
            <a:ext uri="{FF2B5EF4-FFF2-40B4-BE49-F238E27FC236}">
              <a16:creationId xmlns:a16="http://schemas.microsoft.com/office/drawing/2014/main" id="{00000000-0008-0000-15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550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2" name="AutoShape 183" descr="Рисунок 32870">
          <a:extLst>
            <a:ext uri="{FF2B5EF4-FFF2-40B4-BE49-F238E27FC236}">
              <a16:creationId xmlns:a16="http://schemas.microsoft.com/office/drawing/2014/main" id="{00000000-0008-0000-15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678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3" name="AutoShape 184" descr="Рисунок 32871">
          <a:extLst>
            <a:ext uri="{FF2B5EF4-FFF2-40B4-BE49-F238E27FC236}">
              <a16:creationId xmlns:a16="http://schemas.microsoft.com/office/drawing/2014/main" id="{00000000-0008-0000-15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727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4" name="AutoShape 185" descr="Рисунок 32872">
          <a:extLst>
            <a:ext uri="{FF2B5EF4-FFF2-40B4-BE49-F238E27FC236}">
              <a16:creationId xmlns:a16="http://schemas.microsoft.com/office/drawing/2014/main" id="{00000000-0008-0000-15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855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5" name="AutoShape 186" descr="Рисунок 32873">
          <a:extLst>
            <a:ext uri="{FF2B5EF4-FFF2-40B4-BE49-F238E27FC236}">
              <a16:creationId xmlns:a16="http://schemas.microsoft.com/office/drawing/2014/main" id="{00000000-0008-0000-15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04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6" name="AutoShape 187" descr="Рисунок 32874">
          <a:extLst>
            <a:ext uri="{FF2B5EF4-FFF2-40B4-BE49-F238E27FC236}">
              <a16:creationId xmlns:a16="http://schemas.microsoft.com/office/drawing/2014/main" id="{00000000-0008-0000-15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5973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7" name="AutoShape 188" descr="Рисунок 32875">
          <a:extLst>
            <a:ext uri="{FF2B5EF4-FFF2-40B4-BE49-F238E27FC236}">
              <a16:creationId xmlns:a16="http://schemas.microsoft.com/office/drawing/2014/main" id="{00000000-0008-0000-15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21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8" name="AutoShape 189" descr="Рисунок 32876">
          <a:extLst>
            <a:ext uri="{FF2B5EF4-FFF2-40B4-BE49-F238E27FC236}">
              <a16:creationId xmlns:a16="http://schemas.microsoft.com/office/drawing/2014/main" id="{00000000-0008-0000-15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0902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49" name="AutoShape 190" descr="Рисунок 32877">
          <a:extLst>
            <a:ext uri="{FF2B5EF4-FFF2-40B4-BE49-F238E27FC236}">
              <a16:creationId xmlns:a16="http://schemas.microsoft.com/office/drawing/2014/main" id="{00000000-0008-0000-15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138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0" name="AutoShape 191" descr="Рисунок 32878">
          <a:extLst>
            <a:ext uri="{FF2B5EF4-FFF2-40B4-BE49-F238E27FC236}">
              <a16:creationId xmlns:a16="http://schemas.microsoft.com/office/drawing/2014/main" id="{00000000-0008-0000-15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07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1" name="AutoShape 192" descr="Рисунок 32879">
          <a:extLst>
            <a:ext uri="{FF2B5EF4-FFF2-40B4-BE49-F238E27FC236}">
              <a16:creationId xmlns:a16="http://schemas.microsoft.com/office/drawing/2014/main" id="{00000000-0008-0000-15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2560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2" name="AutoShape 193" descr="Рисунок 32880">
          <a:extLst>
            <a:ext uri="{FF2B5EF4-FFF2-40B4-BE49-F238E27FC236}">
              <a16:creationId xmlns:a16="http://schemas.microsoft.com/office/drawing/2014/main" id="{00000000-0008-0000-15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24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3" name="AutoShape 194" descr="Рисунок 32881">
          <a:extLst>
            <a:ext uri="{FF2B5EF4-FFF2-40B4-BE49-F238E27FC236}">
              <a16:creationId xmlns:a16="http://schemas.microsoft.com/office/drawing/2014/main" id="{00000000-0008-0000-15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3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4" name="AutoShape 195" descr="Рисунок 32882">
          <a:extLst>
            <a:ext uri="{FF2B5EF4-FFF2-40B4-BE49-F238E27FC236}">
              <a16:creationId xmlns:a16="http://schemas.microsoft.com/office/drawing/2014/main" id="{00000000-0008-0000-15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1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5" name="AutoShape 196" descr="Рисунок 32883">
          <a:extLst>
            <a:ext uri="{FF2B5EF4-FFF2-40B4-BE49-F238E27FC236}">
              <a16:creationId xmlns:a16="http://schemas.microsoft.com/office/drawing/2014/main" id="{00000000-0008-0000-15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490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6" name="AutoShape 197" descr="Рисунок 32884">
          <a:extLst>
            <a:ext uri="{FF2B5EF4-FFF2-40B4-BE49-F238E27FC236}">
              <a16:creationId xmlns:a16="http://schemas.microsoft.com/office/drawing/2014/main" id="{00000000-0008-0000-15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8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7" name="AutoShape 198" descr="Рисунок 32885">
          <a:extLst>
            <a:ext uri="{FF2B5EF4-FFF2-40B4-BE49-F238E27FC236}">
              <a16:creationId xmlns:a16="http://schemas.microsoft.com/office/drawing/2014/main" id="{00000000-0008-0000-15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7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8" name="AutoShape 199" descr="Рисунок 32886">
          <a:extLst>
            <a:ext uri="{FF2B5EF4-FFF2-40B4-BE49-F238E27FC236}">
              <a16:creationId xmlns:a16="http://schemas.microsoft.com/office/drawing/2014/main" id="{00000000-0008-0000-15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6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59" name="AutoShape 200" descr="Рисунок 32887">
          <a:extLst>
            <a:ext uri="{FF2B5EF4-FFF2-40B4-BE49-F238E27FC236}">
              <a16:creationId xmlns:a16="http://schemas.microsoft.com/office/drawing/2014/main" id="{00000000-0008-0000-15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784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0" name="AutoShape 201" descr="Рисунок 32888">
          <a:extLst>
            <a:ext uri="{FF2B5EF4-FFF2-40B4-BE49-F238E27FC236}">
              <a16:creationId xmlns:a16="http://schemas.microsoft.com/office/drawing/2014/main" id="{00000000-0008-0000-15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13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1" name="AutoShape 202" descr="Рисунок 32889">
          <a:extLst>
            <a:ext uri="{FF2B5EF4-FFF2-40B4-BE49-F238E27FC236}">
              <a16:creationId xmlns:a16="http://schemas.microsoft.com/office/drawing/2014/main" id="{00000000-0008-0000-15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0" y="69618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2" name="AutoShape 203" descr="Рисунок 32890">
          <a:extLst>
            <a:ext uri="{FF2B5EF4-FFF2-40B4-BE49-F238E27FC236}">
              <a16:creationId xmlns:a16="http://schemas.microsoft.com/office/drawing/2014/main" id="{00000000-0008-0000-15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090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3" name="AutoShape 204" descr="Рисунок 32891">
          <a:extLst>
            <a:ext uri="{FF2B5EF4-FFF2-40B4-BE49-F238E27FC236}">
              <a16:creationId xmlns:a16="http://schemas.microsoft.com/office/drawing/2014/main" id="{00000000-0008-0000-15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89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4" name="AutoShape 205" descr="Рисунок 32892">
          <a:extLst>
            <a:ext uri="{FF2B5EF4-FFF2-40B4-BE49-F238E27FC236}">
              <a16:creationId xmlns:a16="http://schemas.microsoft.com/office/drawing/2014/main" id="{00000000-0008-0000-15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7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5" name="AutoShape 206" descr="Рисунок 32893">
          <a:extLst>
            <a:ext uri="{FF2B5EF4-FFF2-40B4-BE49-F238E27FC236}">
              <a16:creationId xmlns:a16="http://schemas.microsoft.com/office/drawing/2014/main" id="{00000000-0008-0000-15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61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6" name="AutoShape 207" descr="Рисунок 32894">
          <a:extLst>
            <a:ext uri="{FF2B5EF4-FFF2-40B4-BE49-F238E27FC236}">
              <a16:creationId xmlns:a16="http://schemas.microsoft.com/office/drawing/2014/main" id="{00000000-0008-0000-15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44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7" name="AutoShape 208" descr="Рисунок 32895">
          <a:extLst>
            <a:ext uri="{FF2B5EF4-FFF2-40B4-BE49-F238E27FC236}">
              <a16:creationId xmlns:a16="http://schemas.microsoft.com/office/drawing/2014/main" id="{00000000-0008-0000-15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0" y="7493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8" name="AutoShape 209" descr="Рисунок 32896">
          <a:extLst>
            <a:ext uri="{FF2B5EF4-FFF2-40B4-BE49-F238E27FC236}">
              <a16:creationId xmlns:a16="http://schemas.microsoft.com/office/drawing/2014/main" id="{00000000-0008-0000-15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219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69" name="AutoShape 210" descr="Рисунок 32897">
          <a:extLst>
            <a:ext uri="{FF2B5EF4-FFF2-40B4-BE49-F238E27FC236}">
              <a16:creationId xmlns:a16="http://schemas.microsoft.com/office/drawing/2014/main" id="{00000000-0008-0000-15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70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0" name="AutoShape 211" descr="Рисунок 32898">
          <a:extLst>
            <a:ext uri="{FF2B5EF4-FFF2-40B4-BE49-F238E27FC236}">
              <a16:creationId xmlns:a16="http://schemas.microsoft.com/office/drawing/2014/main" id="{00000000-0008-0000-15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9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1" name="AutoShape 212" descr="Рисунок 32899">
          <a:extLst>
            <a:ext uri="{FF2B5EF4-FFF2-40B4-BE49-F238E27FC236}">
              <a16:creationId xmlns:a16="http://schemas.microsoft.com/office/drawing/2014/main" id="{00000000-0008-0000-15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87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2" name="AutoShape 213" descr="Рисунок 32900">
          <a:extLst>
            <a:ext uri="{FF2B5EF4-FFF2-40B4-BE49-F238E27FC236}">
              <a16:creationId xmlns:a16="http://schemas.microsoft.com/office/drawing/2014/main" id="{00000000-0008-0000-15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856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3" name="AutoShape 214" descr="Рисунок 32901">
          <a:extLst>
            <a:ext uri="{FF2B5EF4-FFF2-40B4-BE49-F238E27FC236}">
              <a16:creationId xmlns:a16="http://schemas.microsoft.com/office/drawing/2014/main" id="{00000000-0008-0000-15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04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4" name="AutoShape 214" descr="Рисунок 32901">
          <a:extLst>
            <a:ext uri="{FF2B5EF4-FFF2-40B4-BE49-F238E27FC236}">
              <a16:creationId xmlns:a16="http://schemas.microsoft.com/office/drawing/2014/main" id="{00000000-0008-0000-15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5" name="AutoShape 215" descr="Рисунок 32902">
          <a:extLst>
            <a:ext uri="{FF2B5EF4-FFF2-40B4-BE49-F238E27FC236}">
              <a16:creationId xmlns:a16="http://schemas.microsoft.com/office/drawing/2014/main" id="{00000000-0008-0000-15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497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6" name="AutoShape 216" descr="Рисунок 32903">
          <a:extLst>
            <a:ext uri="{FF2B5EF4-FFF2-40B4-BE49-F238E27FC236}">
              <a16:creationId xmlns:a16="http://schemas.microsoft.com/office/drawing/2014/main" id="{00000000-0008-0000-15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4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7" name="AutoShape 217" descr="Рисунок 32904">
          <a:extLst>
            <a:ext uri="{FF2B5EF4-FFF2-40B4-BE49-F238E27FC236}">
              <a16:creationId xmlns:a16="http://schemas.microsoft.com/office/drawing/2014/main" id="{00000000-0008-0000-15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14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8" name="AutoShape 218" descr="Рисунок 32905">
          <a:extLst>
            <a:ext uri="{FF2B5EF4-FFF2-40B4-BE49-F238E27FC236}">
              <a16:creationId xmlns:a16="http://schemas.microsoft.com/office/drawing/2014/main" id="{00000000-0008-0000-15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27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79" name="AutoShape 219" descr="Рисунок 32906">
          <a:extLst>
            <a:ext uri="{FF2B5EF4-FFF2-40B4-BE49-F238E27FC236}">
              <a16:creationId xmlns:a16="http://schemas.microsoft.com/office/drawing/2014/main" id="{00000000-0008-0000-15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13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0" name="AutoShape 220" descr="Рисунок 32907">
          <a:extLst>
            <a:ext uri="{FF2B5EF4-FFF2-40B4-BE49-F238E27FC236}">
              <a16:creationId xmlns:a16="http://schemas.microsoft.com/office/drawing/2014/main" id="{00000000-0008-0000-15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79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1" name="AutoShape 221" descr="Рисунок 32908">
          <a:extLst>
            <a:ext uri="{FF2B5EF4-FFF2-40B4-BE49-F238E27FC236}">
              <a16:creationId xmlns:a16="http://schemas.microsoft.com/office/drawing/2014/main" id="{00000000-0008-0000-15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48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2" name="AutoShape 222" descr="Рисунок 32909">
          <a:extLst>
            <a:ext uri="{FF2B5EF4-FFF2-40B4-BE49-F238E27FC236}">
              <a16:creationId xmlns:a16="http://schemas.microsoft.com/office/drawing/2014/main" id="{00000000-0008-0000-15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97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3" name="AutoShape 223" descr="Рисунок 32910">
          <a:extLst>
            <a:ext uri="{FF2B5EF4-FFF2-40B4-BE49-F238E27FC236}">
              <a16:creationId xmlns:a16="http://schemas.microsoft.com/office/drawing/2014/main" id="{00000000-0008-0000-15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25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4" name="AutoShape 224" descr="Рисунок 32911">
          <a:extLst>
            <a:ext uri="{FF2B5EF4-FFF2-40B4-BE49-F238E27FC236}">
              <a16:creationId xmlns:a16="http://schemas.microsoft.com/office/drawing/2014/main" id="{00000000-0008-0000-15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742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5" name="AutoShape 225" descr="Рисунок 32912">
          <a:extLst>
            <a:ext uri="{FF2B5EF4-FFF2-40B4-BE49-F238E27FC236}">
              <a16:creationId xmlns:a16="http://schemas.microsoft.com/office/drawing/2014/main" id="{00000000-0008-0000-15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202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6" name="AutoShape 226" descr="Рисунок 32913">
          <a:extLst>
            <a:ext uri="{FF2B5EF4-FFF2-40B4-BE49-F238E27FC236}">
              <a16:creationId xmlns:a16="http://schemas.microsoft.com/office/drawing/2014/main" id="{00000000-0008-0000-15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2513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7" name="AutoShape 227" descr="Рисунок 32914">
          <a:extLst>
            <a:ext uri="{FF2B5EF4-FFF2-40B4-BE49-F238E27FC236}">
              <a16:creationId xmlns:a16="http://schemas.microsoft.com/office/drawing/2014/main" id="{00000000-0008-0000-15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8" name="AutoShape 228" descr="Рисунок 32915">
          <a:extLst>
            <a:ext uri="{FF2B5EF4-FFF2-40B4-BE49-F238E27FC236}">
              <a16:creationId xmlns:a16="http://schemas.microsoft.com/office/drawing/2014/main" id="{00000000-0008-0000-15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42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89" name="AutoShape 229" descr="Рисунок 32916">
          <a:extLst>
            <a:ext uri="{FF2B5EF4-FFF2-40B4-BE49-F238E27FC236}">
              <a16:creationId xmlns:a16="http://schemas.microsoft.com/office/drawing/2014/main" id="{00000000-0008-0000-15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57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0" name="AutoShape 230" descr="Рисунок 32917">
          <a:extLst>
            <a:ext uri="{FF2B5EF4-FFF2-40B4-BE49-F238E27FC236}">
              <a16:creationId xmlns:a16="http://schemas.microsoft.com/office/drawing/2014/main" id="{00000000-0008-0000-15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05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1" name="AutoShape 231" descr="Рисунок 32918">
          <a:extLst>
            <a:ext uri="{FF2B5EF4-FFF2-40B4-BE49-F238E27FC236}">
              <a16:creationId xmlns:a16="http://schemas.microsoft.com/office/drawing/2014/main" id="{00000000-0008-0000-15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2" name="AutoShape 232" descr="Рисунок 32919">
          <a:extLst>
            <a:ext uri="{FF2B5EF4-FFF2-40B4-BE49-F238E27FC236}">
              <a16:creationId xmlns:a16="http://schemas.microsoft.com/office/drawing/2014/main" id="{00000000-0008-0000-15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8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3" name="AutoShape 233" descr="Рисунок 32920">
          <a:extLst>
            <a:ext uri="{FF2B5EF4-FFF2-40B4-BE49-F238E27FC236}">
              <a16:creationId xmlns:a16="http://schemas.microsoft.com/office/drawing/2014/main" id="{00000000-0008-0000-15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4" name="AutoShape 234" descr="Рисунок 32921">
          <a:extLst>
            <a:ext uri="{FF2B5EF4-FFF2-40B4-BE49-F238E27FC236}">
              <a16:creationId xmlns:a16="http://schemas.microsoft.com/office/drawing/2014/main" id="{00000000-0008-0000-15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5" name="AutoShape 235" descr="Рисунок 32922">
          <a:extLst>
            <a:ext uri="{FF2B5EF4-FFF2-40B4-BE49-F238E27FC236}">
              <a16:creationId xmlns:a16="http://schemas.microsoft.com/office/drawing/2014/main" id="{00000000-0008-0000-15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28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6" name="AutoShape 236" descr="Рисунок 32923">
          <a:extLst>
            <a:ext uri="{FF2B5EF4-FFF2-40B4-BE49-F238E27FC236}">
              <a16:creationId xmlns:a16="http://schemas.microsoft.com/office/drawing/2014/main" id="{00000000-0008-0000-15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772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7" name="AutoShape 237" descr="Рисунок 32924">
          <a:extLst>
            <a:ext uri="{FF2B5EF4-FFF2-40B4-BE49-F238E27FC236}">
              <a16:creationId xmlns:a16="http://schemas.microsoft.com/office/drawing/2014/main" id="{00000000-0008-0000-15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45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8" name="AutoShape 238" descr="Рисунок 32925">
          <a:extLst>
            <a:ext uri="{FF2B5EF4-FFF2-40B4-BE49-F238E27FC236}">
              <a16:creationId xmlns:a16="http://schemas.microsoft.com/office/drawing/2014/main" id="{00000000-0008-0000-15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94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799" name="AutoShape 239" descr="Рисунок 32926">
          <a:extLst>
            <a:ext uri="{FF2B5EF4-FFF2-40B4-BE49-F238E27FC236}">
              <a16:creationId xmlns:a16="http://schemas.microsoft.com/office/drawing/2014/main" id="{00000000-0008-0000-15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2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0" name="AutoShape 240" descr="Рисунок 32927">
          <a:extLst>
            <a:ext uri="{FF2B5EF4-FFF2-40B4-BE49-F238E27FC236}">
              <a16:creationId xmlns:a16="http://schemas.microsoft.com/office/drawing/2014/main" id="{00000000-0008-0000-15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1" name="AutoShape 241" descr="Рисунок 32928">
          <a:extLst>
            <a:ext uri="{FF2B5EF4-FFF2-40B4-BE49-F238E27FC236}">
              <a16:creationId xmlns:a16="http://schemas.microsoft.com/office/drawing/2014/main" id="{00000000-0008-0000-15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5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2" name="AutoShape 242" descr="Рисунок 32929">
          <a:extLst>
            <a:ext uri="{FF2B5EF4-FFF2-40B4-BE49-F238E27FC236}">
              <a16:creationId xmlns:a16="http://schemas.microsoft.com/office/drawing/2014/main" id="{00000000-0008-0000-15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94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3" name="AutoShape 243" descr="Рисунок 32930">
          <a:extLst>
            <a:ext uri="{FF2B5EF4-FFF2-40B4-BE49-F238E27FC236}">
              <a16:creationId xmlns:a16="http://schemas.microsoft.com/office/drawing/2014/main" id="{00000000-0008-0000-15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2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4" name="AutoShape 244" descr="Рисунок 32931">
          <a:extLst>
            <a:ext uri="{FF2B5EF4-FFF2-40B4-BE49-F238E27FC236}">
              <a16:creationId xmlns:a16="http://schemas.microsoft.com/office/drawing/2014/main" id="{00000000-0008-0000-15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11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5" name="AutoShape 245" descr="Рисунок 32932">
          <a:extLst>
            <a:ext uri="{FF2B5EF4-FFF2-40B4-BE49-F238E27FC236}">
              <a16:creationId xmlns:a16="http://schemas.microsoft.com/office/drawing/2014/main" id="{00000000-0008-0000-15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9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6" name="AutoShape 246" descr="Рисунок 32933">
          <a:extLst>
            <a:ext uri="{FF2B5EF4-FFF2-40B4-BE49-F238E27FC236}">
              <a16:creationId xmlns:a16="http://schemas.microsoft.com/office/drawing/2014/main" id="{00000000-0008-0000-15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428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7" name="AutoShape 247" descr="Рисунок 32934">
          <a:extLst>
            <a:ext uri="{FF2B5EF4-FFF2-40B4-BE49-F238E27FC236}">
              <a16:creationId xmlns:a16="http://schemas.microsoft.com/office/drawing/2014/main" id="{00000000-0008-0000-15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57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8" name="AutoShape 248" descr="Рисунок 32935">
          <a:extLst>
            <a:ext uri="{FF2B5EF4-FFF2-40B4-BE49-F238E27FC236}">
              <a16:creationId xmlns:a16="http://schemas.microsoft.com/office/drawing/2014/main" id="{00000000-0008-0000-15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05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09" name="AutoShape 249" descr="Рисунок 32936">
          <a:extLst>
            <a:ext uri="{FF2B5EF4-FFF2-40B4-BE49-F238E27FC236}">
              <a16:creationId xmlns:a16="http://schemas.microsoft.com/office/drawing/2014/main" id="{00000000-0008-0000-15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0" name="AutoShape 250" descr="Рисунок 32937">
          <a:extLst>
            <a:ext uri="{FF2B5EF4-FFF2-40B4-BE49-F238E27FC236}">
              <a16:creationId xmlns:a16="http://schemas.microsoft.com/office/drawing/2014/main" id="{00000000-0008-0000-15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8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1" name="AutoShape 251" descr="Рисунок 32938">
          <a:extLst>
            <a:ext uri="{FF2B5EF4-FFF2-40B4-BE49-F238E27FC236}">
              <a16:creationId xmlns:a16="http://schemas.microsoft.com/office/drawing/2014/main" id="{00000000-0008-0000-15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2" name="AutoShape 252" descr="Рисунок 32939">
          <a:extLst>
            <a:ext uri="{FF2B5EF4-FFF2-40B4-BE49-F238E27FC236}">
              <a16:creationId xmlns:a16="http://schemas.microsoft.com/office/drawing/2014/main" id="{00000000-0008-0000-15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0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3" name="AutoShape 253" descr="Рисунок 32940">
          <a:extLst>
            <a:ext uri="{FF2B5EF4-FFF2-40B4-BE49-F238E27FC236}">
              <a16:creationId xmlns:a16="http://schemas.microsoft.com/office/drawing/2014/main" id="{00000000-0008-0000-15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88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4" name="AutoShape 254" descr="Рисунок 32941">
          <a:extLst>
            <a:ext uri="{FF2B5EF4-FFF2-40B4-BE49-F238E27FC236}">
              <a16:creationId xmlns:a16="http://schemas.microsoft.com/office/drawing/2014/main" id="{00000000-0008-0000-15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37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5" name="AutoShape 255" descr="Рисунок 32942">
          <a:extLst>
            <a:ext uri="{FF2B5EF4-FFF2-40B4-BE49-F238E27FC236}">
              <a16:creationId xmlns:a16="http://schemas.microsoft.com/office/drawing/2014/main" id="{00000000-0008-0000-15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5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6" name="AutoShape 256" descr="Рисунок 32943">
          <a:extLst>
            <a:ext uri="{FF2B5EF4-FFF2-40B4-BE49-F238E27FC236}">
              <a16:creationId xmlns:a16="http://schemas.microsoft.com/office/drawing/2014/main" id="{00000000-0008-0000-15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4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7" name="AutoShape 257" descr="Рисунок 32944">
          <a:extLst>
            <a:ext uri="{FF2B5EF4-FFF2-40B4-BE49-F238E27FC236}">
              <a16:creationId xmlns:a16="http://schemas.microsoft.com/office/drawing/2014/main" id="{00000000-0008-0000-15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2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8" name="AutoShape 258" descr="Рисунок 32945">
          <a:extLst>
            <a:ext uri="{FF2B5EF4-FFF2-40B4-BE49-F238E27FC236}">
              <a16:creationId xmlns:a16="http://schemas.microsoft.com/office/drawing/2014/main" id="{00000000-0008-0000-15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91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19" name="AutoShape 259" descr="Рисунок 32946">
          <a:extLst>
            <a:ext uri="{FF2B5EF4-FFF2-40B4-BE49-F238E27FC236}">
              <a16:creationId xmlns:a16="http://schemas.microsoft.com/office/drawing/2014/main" id="{00000000-0008-0000-15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560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0" name="AutoShape 260" descr="Рисунок 32947">
          <a:extLst>
            <a:ext uri="{FF2B5EF4-FFF2-40B4-BE49-F238E27FC236}">
              <a16:creationId xmlns:a16="http://schemas.microsoft.com/office/drawing/2014/main" id="{00000000-0008-0000-15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08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1" name="AutoShape 261" descr="Рисунок 32948">
          <a:extLst>
            <a:ext uri="{FF2B5EF4-FFF2-40B4-BE49-F238E27FC236}">
              <a16:creationId xmlns:a16="http://schemas.microsoft.com/office/drawing/2014/main" id="{00000000-0008-0000-15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1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2" name="AutoShape 262" descr="Рисунок 32949">
          <a:extLst>
            <a:ext uri="{FF2B5EF4-FFF2-40B4-BE49-F238E27FC236}">
              <a16:creationId xmlns:a16="http://schemas.microsoft.com/office/drawing/2014/main" id="{00000000-0008-0000-15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5998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3" name="AutoShape 263" descr="Рисунок 32950">
          <a:extLst>
            <a:ext uri="{FF2B5EF4-FFF2-40B4-BE49-F238E27FC236}">
              <a16:creationId xmlns:a16="http://schemas.microsoft.com/office/drawing/2014/main" id="{00000000-0008-0000-15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668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4" name="AutoShape 264" descr="Рисунок 32951">
          <a:extLst>
            <a:ext uri="{FF2B5EF4-FFF2-40B4-BE49-F238E27FC236}">
              <a16:creationId xmlns:a16="http://schemas.microsoft.com/office/drawing/2014/main" id="{00000000-0008-0000-15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17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5" name="AutoShape 265" descr="Рисунок 32952">
          <a:extLst>
            <a:ext uri="{FF2B5EF4-FFF2-40B4-BE49-F238E27FC236}">
              <a16:creationId xmlns:a16="http://schemas.microsoft.com/office/drawing/2014/main" id="{00000000-0008-0000-15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78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6" name="AutoShape 266" descr="Рисунок 32953">
          <a:extLst>
            <a:ext uri="{FF2B5EF4-FFF2-40B4-BE49-F238E27FC236}">
              <a16:creationId xmlns:a16="http://schemas.microsoft.com/office/drawing/2014/main" id="{00000000-0008-0000-15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834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7" name="AutoShape 267" descr="Рисунок 32954">
          <a:extLst>
            <a:ext uri="{FF2B5EF4-FFF2-40B4-BE49-F238E27FC236}">
              <a16:creationId xmlns:a16="http://schemas.microsoft.com/office/drawing/2014/main" id="{00000000-0008-0000-15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2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8" name="AutoShape 268" descr="Рисунок 32955">
          <a:extLst>
            <a:ext uri="{FF2B5EF4-FFF2-40B4-BE49-F238E27FC236}">
              <a16:creationId xmlns:a16="http://schemas.microsoft.com/office/drawing/2014/main" id="{00000000-0008-0000-15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6951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29" name="AutoShape 269" descr="Рисунок 32956">
          <a:extLst>
            <a:ext uri="{FF2B5EF4-FFF2-40B4-BE49-F238E27FC236}">
              <a16:creationId xmlns:a16="http://schemas.microsoft.com/office/drawing/2014/main" id="{00000000-0008-0000-15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1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0" name="AutoShape 270" descr="Рисунок 32957">
          <a:extLst>
            <a:ext uri="{FF2B5EF4-FFF2-40B4-BE49-F238E27FC236}">
              <a16:creationId xmlns:a16="http://schemas.microsoft.com/office/drawing/2014/main" id="{00000000-0008-0000-15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8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1" name="AutoShape 271" descr="Рисунок 32958">
          <a:extLst>
            <a:ext uri="{FF2B5EF4-FFF2-40B4-BE49-F238E27FC236}">
              <a16:creationId xmlns:a16="http://schemas.microsoft.com/office/drawing/2014/main" id="{00000000-0008-0000-15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197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2" name="AutoShape 272" descr="Рисунок 32959">
          <a:extLst>
            <a:ext uri="{FF2B5EF4-FFF2-40B4-BE49-F238E27FC236}">
              <a16:creationId xmlns:a16="http://schemas.microsoft.com/office/drawing/2014/main" id="{00000000-0008-0000-15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5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3" name="AutoShape 273" descr="Рисунок 32960">
          <a:extLst>
            <a:ext uri="{FF2B5EF4-FFF2-40B4-BE49-F238E27FC236}">
              <a16:creationId xmlns:a16="http://schemas.microsoft.com/office/drawing/2014/main" id="{00000000-0008-0000-15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4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4" name="AutoShape 274" descr="Рисунок 32961">
          <a:extLst>
            <a:ext uri="{FF2B5EF4-FFF2-40B4-BE49-F238E27FC236}">
              <a16:creationId xmlns:a16="http://schemas.microsoft.com/office/drawing/2014/main" id="{00000000-0008-0000-15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422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5" name="AutoShape 275" descr="Рисунок 32962">
          <a:extLst>
            <a:ext uri="{FF2B5EF4-FFF2-40B4-BE49-F238E27FC236}">
              <a16:creationId xmlns:a16="http://schemas.microsoft.com/office/drawing/2014/main" id="{00000000-0008-0000-15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514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6" name="AutoShape 276" descr="Рисунок 32963">
          <a:extLst>
            <a:ext uri="{FF2B5EF4-FFF2-40B4-BE49-F238E27FC236}">
              <a16:creationId xmlns:a16="http://schemas.microsoft.com/office/drawing/2014/main" id="{00000000-0008-0000-15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99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7" name="AutoShape 277" descr="Рисунок 32964">
          <a:extLst>
            <a:ext uri="{FF2B5EF4-FFF2-40B4-BE49-F238E27FC236}">
              <a16:creationId xmlns:a16="http://schemas.microsoft.com/office/drawing/2014/main" id="{00000000-0008-0000-15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28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8" name="AutoShape 278" descr="Рисунок 32965">
          <a:extLst>
            <a:ext uri="{FF2B5EF4-FFF2-40B4-BE49-F238E27FC236}">
              <a16:creationId xmlns:a16="http://schemas.microsoft.com/office/drawing/2014/main" id="{00000000-0008-0000-15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7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39" name="AutoShape 279" descr="Рисунок 32966">
          <a:extLst>
            <a:ext uri="{FF2B5EF4-FFF2-40B4-BE49-F238E27FC236}">
              <a16:creationId xmlns:a16="http://schemas.microsoft.com/office/drawing/2014/main" id="{00000000-0008-0000-15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05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0" name="AutoShape 280" descr="Рисунок 32967">
          <a:extLst>
            <a:ext uri="{FF2B5EF4-FFF2-40B4-BE49-F238E27FC236}">
              <a16:creationId xmlns:a16="http://schemas.microsoft.com/office/drawing/2014/main" id="{00000000-0008-0000-15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5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1" name="AutoShape 281" descr="Рисунок 32968">
          <a:extLst>
            <a:ext uri="{FF2B5EF4-FFF2-40B4-BE49-F238E27FC236}">
              <a16:creationId xmlns:a16="http://schemas.microsoft.com/office/drawing/2014/main" id="{00000000-0008-0000-15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8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2" name="AutoShape 282" descr="Рисунок 32969">
          <a:extLst>
            <a:ext uri="{FF2B5EF4-FFF2-40B4-BE49-F238E27FC236}">
              <a16:creationId xmlns:a16="http://schemas.microsoft.com/office/drawing/2014/main" id="{00000000-0008-0000-15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314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3" name="AutoShape 283" descr="Рисунок 32970">
          <a:extLst>
            <a:ext uri="{FF2B5EF4-FFF2-40B4-BE49-F238E27FC236}">
              <a16:creationId xmlns:a16="http://schemas.microsoft.com/office/drawing/2014/main" id="{00000000-0008-0000-15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00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4" name="AutoShape 284" descr="Рисунок 32971">
          <a:extLst>
            <a:ext uri="{FF2B5EF4-FFF2-40B4-BE49-F238E27FC236}">
              <a16:creationId xmlns:a16="http://schemas.microsoft.com/office/drawing/2014/main" id="{00000000-0008-0000-15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48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5" name="AutoShape 285" descr="Рисунок 32972">
          <a:extLst>
            <a:ext uri="{FF2B5EF4-FFF2-40B4-BE49-F238E27FC236}">
              <a16:creationId xmlns:a16="http://schemas.microsoft.com/office/drawing/2014/main" id="{00000000-0008-0000-15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7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6" name="AutoShape 286" descr="Рисунок 32973">
          <a:extLst>
            <a:ext uri="{FF2B5EF4-FFF2-40B4-BE49-F238E27FC236}">
              <a16:creationId xmlns:a16="http://schemas.microsoft.com/office/drawing/2014/main" id="{00000000-0008-0000-15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65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7" name="AutoShape 287" descr="Рисунок 32974">
          <a:extLst>
            <a:ext uri="{FF2B5EF4-FFF2-40B4-BE49-F238E27FC236}">
              <a16:creationId xmlns:a16="http://schemas.microsoft.com/office/drawing/2014/main" id="{00000000-0008-0000-15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34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8" name="AutoShape 288" descr="Рисунок 32975">
          <a:extLst>
            <a:ext uri="{FF2B5EF4-FFF2-40B4-BE49-F238E27FC236}">
              <a16:creationId xmlns:a16="http://schemas.microsoft.com/office/drawing/2014/main" id="{00000000-0008-0000-15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82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49" name="AutoShape 289" descr="Рисунок 32976">
          <a:extLst>
            <a:ext uri="{FF2B5EF4-FFF2-40B4-BE49-F238E27FC236}">
              <a16:creationId xmlns:a16="http://schemas.microsoft.com/office/drawing/2014/main" id="{00000000-0008-0000-15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0" name="AutoShape 290" descr="Рисунок 32977">
          <a:extLst>
            <a:ext uri="{FF2B5EF4-FFF2-40B4-BE49-F238E27FC236}">
              <a16:creationId xmlns:a16="http://schemas.microsoft.com/office/drawing/2014/main" id="{00000000-0008-0000-15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0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1" name="AutoShape 291" descr="Рисунок 32978">
          <a:extLst>
            <a:ext uri="{FF2B5EF4-FFF2-40B4-BE49-F238E27FC236}">
              <a16:creationId xmlns:a16="http://schemas.microsoft.com/office/drawing/2014/main" id="{00000000-0008-0000-15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687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2" name="AutoShape 291" descr="Рисунок 32978">
          <a:extLst>
            <a:ext uri="{FF2B5EF4-FFF2-40B4-BE49-F238E27FC236}">
              <a16:creationId xmlns:a16="http://schemas.microsoft.com/office/drawing/2014/main" id="{00000000-0008-0000-15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37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3" name="AutoShape 292" descr="Рисунок 32979">
          <a:extLst>
            <a:ext uri="{FF2B5EF4-FFF2-40B4-BE49-F238E27FC236}">
              <a16:creationId xmlns:a16="http://schemas.microsoft.com/office/drawing/2014/main" id="{00000000-0008-0000-15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353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4" name="AutoShape 293" descr="Рисунок 32980">
          <a:extLst>
            <a:ext uri="{FF2B5EF4-FFF2-40B4-BE49-F238E27FC236}">
              <a16:creationId xmlns:a16="http://schemas.microsoft.com/office/drawing/2014/main" id="{00000000-0008-0000-15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4218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5" name="AutoShape 294" descr="Рисунок 32981">
          <a:extLst>
            <a:ext uri="{FF2B5EF4-FFF2-40B4-BE49-F238E27FC236}">
              <a16:creationId xmlns:a16="http://schemas.microsoft.com/office/drawing/2014/main" id="{00000000-0008-0000-15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0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6" name="AutoShape 295" descr="Рисунок 32982">
          <a:extLst>
            <a:ext uri="{FF2B5EF4-FFF2-40B4-BE49-F238E27FC236}">
              <a16:creationId xmlns:a16="http://schemas.microsoft.com/office/drawing/2014/main" id="{00000000-0008-0000-15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5990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7" name="AutoShape 296" descr="Рисунок 32983">
          <a:extLst>
            <a:ext uri="{FF2B5EF4-FFF2-40B4-BE49-F238E27FC236}">
              <a16:creationId xmlns:a16="http://schemas.microsoft.com/office/drawing/2014/main" id="{00000000-0008-0000-15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647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8" name="AutoShape 297" descr="Рисунок 32984">
          <a:extLst>
            <a:ext uri="{FF2B5EF4-FFF2-40B4-BE49-F238E27FC236}">
              <a16:creationId xmlns:a16="http://schemas.microsoft.com/office/drawing/2014/main" id="{00000000-0008-0000-15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776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59" name="AutoShape 298" descr="Рисунок 32985">
          <a:extLst>
            <a:ext uri="{FF2B5EF4-FFF2-40B4-BE49-F238E27FC236}">
              <a16:creationId xmlns:a16="http://schemas.microsoft.com/office/drawing/2014/main" id="{00000000-0008-0000-15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824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0" name="AutoShape 299" descr="Рисунок 32986">
          <a:extLst>
            <a:ext uri="{FF2B5EF4-FFF2-40B4-BE49-F238E27FC236}">
              <a16:creationId xmlns:a16="http://schemas.microsoft.com/office/drawing/2014/main" id="{00000000-0008-0000-15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79533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1" name="AutoShape 300" descr="Рисунок 32987">
          <a:extLst>
            <a:ext uri="{FF2B5EF4-FFF2-40B4-BE49-F238E27FC236}">
              <a16:creationId xmlns:a16="http://schemas.microsoft.com/office/drawing/2014/main" id="{00000000-0008-0000-15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0019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2" name="AutoShape 301" descr="Рисунок 32988">
          <a:extLst>
            <a:ext uri="{FF2B5EF4-FFF2-40B4-BE49-F238E27FC236}">
              <a16:creationId xmlns:a16="http://schemas.microsoft.com/office/drawing/2014/main" id="{00000000-0008-0000-15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30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3" name="AutoShape 302" descr="Рисунок 32989">
          <a:extLst>
            <a:ext uri="{FF2B5EF4-FFF2-40B4-BE49-F238E27FC236}">
              <a16:creationId xmlns:a16="http://schemas.microsoft.com/office/drawing/2014/main" id="{00000000-0008-0000-15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179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4" name="AutoShape 303" descr="Рисунок 32990">
          <a:extLst>
            <a:ext uri="{FF2B5EF4-FFF2-40B4-BE49-F238E27FC236}">
              <a16:creationId xmlns:a16="http://schemas.microsoft.com/office/drawing/2014/main" id="{00000000-0008-0000-15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077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5" name="AutoShape 304" descr="Рисунок 32991">
          <a:extLst>
            <a:ext uri="{FF2B5EF4-FFF2-40B4-BE49-F238E27FC236}">
              <a16:creationId xmlns:a16="http://schemas.microsoft.com/office/drawing/2014/main" id="{00000000-0008-0000-15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3562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6" name="AutoShape 305" descr="Рисунок 32992">
          <a:extLst>
            <a:ext uri="{FF2B5EF4-FFF2-40B4-BE49-F238E27FC236}">
              <a16:creationId xmlns:a16="http://schemas.microsoft.com/office/drawing/2014/main" id="{00000000-0008-0000-15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8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7" name="AutoShape 306" descr="Рисунок 32993">
          <a:extLst>
            <a:ext uri="{FF2B5EF4-FFF2-40B4-BE49-F238E27FC236}">
              <a16:creationId xmlns:a16="http://schemas.microsoft.com/office/drawing/2014/main" id="{00000000-0008-0000-15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533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8" name="AutoShape 307" descr="Рисунок 32994">
          <a:extLst>
            <a:ext uri="{FF2B5EF4-FFF2-40B4-BE49-F238E27FC236}">
              <a16:creationId xmlns:a16="http://schemas.microsoft.com/office/drawing/2014/main" id="{00000000-0008-0000-15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02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69" name="AutoShape 308" descr="Рисунок 32995">
          <a:extLst>
            <a:ext uri="{FF2B5EF4-FFF2-40B4-BE49-F238E27FC236}">
              <a16:creationId xmlns:a16="http://schemas.microsoft.com/office/drawing/2014/main" id="{00000000-0008-0000-15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506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0" name="AutoShape 309" descr="Рисунок 32996">
          <a:extLst>
            <a:ext uri="{FF2B5EF4-FFF2-40B4-BE49-F238E27FC236}">
              <a16:creationId xmlns:a16="http://schemas.microsoft.com/office/drawing/2014/main" id="{00000000-0008-0000-15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91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1" name="AutoShape 310" descr="Рисунок 32997">
          <a:extLst>
            <a:ext uri="{FF2B5EF4-FFF2-40B4-BE49-F238E27FC236}">
              <a16:creationId xmlns:a16="http://schemas.microsoft.com/office/drawing/2014/main" id="{00000000-0008-0000-15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76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2" name="AutoShape 311" descr="Рисунок 32998">
          <a:extLst>
            <a:ext uri="{FF2B5EF4-FFF2-40B4-BE49-F238E27FC236}">
              <a16:creationId xmlns:a16="http://schemas.microsoft.com/office/drawing/2014/main" id="{00000000-0008-0000-15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836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3" name="AutoShape 312" descr="Рисунок 32999">
          <a:extLst>
            <a:ext uri="{FF2B5EF4-FFF2-40B4-BE49-F238E27FC236}">
              <a16:creationId xmlns:a16="http://schemas.microsoft.com/office/drawing/2014/main" id="{00000000-0008-0000-15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8849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4" name="AutoShape 313" descr="Рисунок 33000">
          <a:extLst>
            <a:ext uri="{FF2B5EF4-FFF2-40B4-BE49-F238E27FC236}">
              <a16:creationId xmlns:a16="http://schemas.microsoft.com/office/drawing/2014/main" id="{00000000-0008-0000-15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53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5" name="AutoShape 314" descr="Рисунок 33001">
          <a:extLst>
            <a:ext uri="{FF2B5EF4-FFF2-40B4-BE49-F238E27FC236}">
              <a16:creationId xmlns:a16="http://schemas.microsoft.com/office/drawing/2014/main" id="{00000000-0008-0000-15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02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6" name="AutoShape 315" descr="Рисунок 33002">
          <a:extLst>
            <a:ext uri="{FF2B5EF4-FFF2-40B4-BE49-F238E27FC236}">
              <a16:creationId xmlns:a16="http://schemas.microsoft.com/office/drawing/2014/main" id="{00000000-0008-0000-15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0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7" name="AutoShape 316" descr="Рисунок 33003">
          <a:extLst>
            <a:ext uri="{FF2B5EF4-FFF2-40B4-BE49-F238E27FC236}">
              <a16:creationId xmlns:a16="http://schemas.microsoft.com/office/drawing/2014/main" id="{00000000-0008-0000-15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119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8" name="AutoShape 317" descr="Рисунок 33004">
          <a:extLst>
            <a:ext uri="{FF2B5EF4-FFF2-40B4-BE49-F238E27FC236}">
              <a16:creationId xmlns:a16="http://schemas.microsoft.com/office/drawing/2014/main" id="{00000000-0008-0000-15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187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79" name="AutoShape 318" descr="Рисунок 33005">
          <a:extLst>
            <a:ext uri="{FF2B5EF4-FFF2-40B4-BE49-F238E27FC236}">
              <a16:creationId xmlns:a16="http://schemas.microsoft.com/office/drawing/2014/main" id="{00000000-0008-0000-15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236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0" name="AutoShape 319" descr="Рисунок 33006">
          <a:extLst>
            <a:ext uri="{FF2B5EF4-FFF2-40B4-BE49-F238E27FC236}">
              <a16:creationId xmlns:a16="http://schemas.microsoft.com/office/drawing/2014/main" id="{00000000-0008-0000-15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364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1" name="AutoShape 320" descr="Рисунок 33007">
          <a:extLst>
            <a:ext uri="{FF2B5EF4-FFF2-40B4-BE49-F238E27FC236}">
              <a16:creationId xmlns:a16="http://schemas.microsoft.com/office/drawing/2014/main" id="{00000000-0008-0000-15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4135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2" name="AutoShape 321" descr="Рисунок 33008">
          <a:extLst>
            <a:ext uri="{FF2B5EF4-FFF2-40B4-BE49-F238E27FC236}">
              <a16:creationId xmlns:a16="http://schemas.microsoft.com/office/drawing/2014/main" id="{00000000-0008-0000-15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5421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3" name="AutoShape 322" descr="Рисунок 33009">
          <a:extLst>
            <a:ext uri="{FF2B5EF4-FFF2-40B4-BE49-F238E27FC236}">
              <a16:creationId xmlns:a16="http://schemas.microsoft.com/office/drawing/2014/main" id="{00000000-0008-0000-15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5907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4" name="AutoShape 323" descr="Рисунок 33010">
          <a:extLst>
            <a:ext uri="{FF2B5EF4-FFF2-40B4-BE49-F238E27FC236}">
              <a16:creationId xmlns:a16="http://schemas.microsoft.com/office/drawing/2014/main" id="{00000000-0008-0000-15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9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5" name="AutoShape 324" descr="Рисунок 33011">
          <a:extLst>
            <a:ext uri="{FF2B5EF4-FFF2-40B4-BE49-F238E27FC236}">
              <a16:creationId xmlns:a16="http://schemas.microsoft.com/office/drawing/2014/main" id="{00000000-0008-0000-15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7678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6" name="AutoShape 325" descr="Рисунок 33012">
          <a:extLst>
            <a:ext uri="{FF2B5EF4-FFF2-40B4-BE49-F238E27FC236}">
              <a16:creationId xmlns:a16="http://schemas.microsoft.com/office/drawing/2014/main" id="{00000000-0008-0000-15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27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7" name="AutoShape 326" descr="Рисунок 33013">
          <a:extLst>
            <a:ext uri="{FF2B5EF4-FFF2-40B4-BE49-F238E27FC236}">
              <a16:creationId xmlns:a16="http://schemas.microsoft.com/office/drawing/2014/main" id="{00000000-0008-0000-15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6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8" name="AutoShape 327" descr="Рисунок 33014">
          <a:extLst>
            <a:ext uri="{FF2B5EF4-FFF2-40B4-BE49-F238E27FC236}">
              <a16:creationId xmlns:a16="http://schemas.microsoft.com/office/drawing/2014/main" id="{00000000-0008-0000-15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04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89" name="AutoShape 328" descr="Рисунок 33015">
          <a:extLst>
            <a:ext uri="{FF2B5EF4-FFF2-40B4-BE49-F238E27FC236}">
              <a16:creationId xmlns:a16="http://schemas.microsoft.com/office/drawing/2014/main" id="{00000000-0008-0000-15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453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0" name="AutoShape 329" descr="Рисунок 33016">
          <a:extLst>
            <a:ext uri="{FF2B5EF4-FFF2-40B4-BE49-F238E27FC236}">
              <a16:creationId xmlns:a16="http://schemas.microsoft.com/office/drawing/2014/main" id="{00000000-0008-0000-15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582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1" name="AutoShape 330" descr="Рисунок 33017">
          <a:extLst>
            <a:ext uri="{FF2B5EF4-FFF2-40B4-BE49-F238E27FC236}">
              <a16:creationId xmlns:a16="http://schemas.microsoft.com/office/drawing/2014/main" id="{00000000-0008-0000-15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3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2" name="AutoShape 331" descr="Рисунок 33018">
          <a:extLst>
            <a:ext uri="{FF2B5EF4-FFF2-40B4-BE49-F238E27FC236}">
              <a16:creationId xmlns:a16="http://schemas.microsoft.com/office/drawing/2014/main" id="{00000000-0008-0000-15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699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3" name="AutoShape 332" descr="Рисунок 33019">
          <a:extLst>
            <a:ext uri="{FF2B5EF4-FFF2-40B4-BE49-F238E27FC236}">
              <a16:creationId xmlns:a16="http://schemas.microsoft.com/office/drawing/2014/main" id="{00000000-0008-0000-15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747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4" name="AutoShape 333" descr="Рисунок 33020">
          <a:extLst>
            <a:ext uri="{FF2B5EF4-FFF2-40B4-BE49-F238E27FC236}">
              <a16:creationId xmlns:a16="http://schemas.microsoft.com/office/drawing/2014/main" id="{00000000-0008-0000-15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816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5" name="AutoShape 334" descr="Рисунок 33021">
          <a:extLst>
            <a:ext uri="{FF2B5EF4-FFF2-40B4-BE49-F238E27FC236}">
              <a16:creationId xmlns:a16="http://schemas.microsoft.com/office/drawing/2014/main" id="{00000000-0008-0000-15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864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6" name="AutoShape 335" descr="Рисунок 33022">
          <a:extLst>
            <a:ext uri="{FF2B5EF4-FFF2-40B4-BE49-F238E27FC236}">
              <a16:creationId xmlns:a16="http://schemas.microsoft.com/office/drawing/2014/main" id="{00000000-0008-0000-15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334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7" name="AutoShape 336" descr="Рисунок 33023">
          <a:extLst>
            <a:ext uri="{FF2B5EF4-FFF2-40B4-BE49-F238E27FC236}">
              <a16:creationId xmlns:a16="http://schemas.microsoft.com/office/drawing/2014/main" id="{00000000-0008-0000-15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8982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8" name="AutoShape 337" descr="Рисунок 33024">
          <a:extLst>
            <a:ext uri="{FF2B5EF4-FFF2-40B4-BE49-F238E27FC236}">
              <a16:creationId xmlns:a16="http://schemas.microsoft.com/office/drawing/2014/main" id="{00000000-0008-0000-15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50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899" name="AutoShape 338" descr="Рисунок 33025">
          <a:extLst>
            <a:ext uri="{FF2B5EF4-FFF2-40B4-BE49-F238E27FC236}">
              <a16:creationId xmlns:a16="http://schemas.microsoft.com/office/drawing/2014/main" id="{00000000-0008-0000-15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992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0" name="AutoShape 339" descr="Рисунок 33026">
          <a:extLst>
            <a:ext uri="{FF2B5EF4-FFF2-40B4-BE49-F238E27FC236}">
              <a16:creationId xmlns:a16="http://schemas.microsoft.com/office/drawing/2014/main" id="{00000000-0008-0000-15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167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1" name="AutoShape 340" descr="Рисунок 33027">
          <a:extLst>
            <a:ext uri="{FF2B5EF4-FFF2-40B4-BE49-F238E27FC236}">
              <a16:creationId xmlns:a16="http://schemas.microsoft.com/office/drawing/2014/main" id="{00000000-0008-0000-15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216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2" name="AutoShape 341" descr="Рисунок 33028">
          <a:extLst>
            <a:ext uri="{FF2B5EF4-FFF2-40B4-BE49-F238E27FC236}">
              <a16:creationId xmlns:a16="http://schemas.microsoft.com/office/drawing/2014/main" id="{00000000-0008-0000-15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28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3" name="AutoShape 342" descr="Рисунок 33029">
          <a:extLst>
            <a:ext uri="{FF2B5EF4-FFF2-40B4-BE49-F238E27FC236}">
              <a16:creationId xmlns:a16="http://schemas.microsoft.com/office/drawing/2014/main" id="{00000000-0008-0000-15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3335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4" name="AutoShape 343" descr="Рисунок 33030">
          <a:extLst>
            <a:ext uri="{FF2B5EF4-FFF2-40B4-BE49-F238E27FC236}">
              <a16:creationId xmlns:a16="http://schemas.microsoft.com/office/drawing/2014/main" id="{00000000-0008-0000-15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462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5" name="AutoShape 344" descr="Рисунок 33031">
          <a:extLst>
            <a:ext uri="{FF2B5EF4-FFF2-40B4-BE49-F238E27FC236}">
              <a16:creationId xmlns:a16="http://schemas.microsoft.com/office/drawing/2014/main" id="{00000000-0008-0000-15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510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6" name="AutoShape 345" descr="Рисунок 33032">
          <a:extLst>
            <a:ext uri="{FF2B5EF4-FFF2-40B4-BE49-F238E27FC236}">
              <a16:creationId xmlns:a16="http://schemas.microsoft.com/office/drawing/2014/main" id="{00000000-0008-0000-15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639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7" name="AutoShape 346" descr="Рисунок 33033">
          <a:extLst>
            <a:ext uri="{FF2B5EF4-FFF2-40B4-BE49-F238E27FC236}">
              <a16:creationId xmlns:a16="http://schemas.microsoft.com/office/drawing/2014/main" id="{00000000-0008-0000-15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687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8" name="AutoShape 347" descr="Рисунок 33034">
          <a:extLst>
            <a:ext uri="{FF2B5EF4-FFF2-40B4-BE49-F238E27FC236}">
              <a16:creationId xmlns:a16="http://schemas.microsoft.com/office/drawing/2014/main" id="{00000000-0008-0000-15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816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09" name="AutoShape 348" descr="Рисунок 33035">
          <a:extLst>
            <a:ext uri="{FF2B5EF4-FFF2-40B4-BE49-F238E27FC236}">
              <a16:creationId xmlns:a16="http://schemas.microsoft.com/office/drawing/2014/main" id="{00000000-0008-0000-15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8650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0" name="AutoShape 349" descr="Рисунок 33036">
          <a:extLst>
            <a:ext uri="{FF2B5EF4-FFF2-40B4-BE49-F238E27FC236}">
              <a16:creationId xmlns:a16="http://schemas.microsoft.com/office/drawing/2014/main" id="{00000000-0008-0000-15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993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1" name="AutoShape 350" descr="Рисунок 33037">
          <a:extLst>
            <a:ext uri="{FF2B5EF4-FFF2-40B4-BE49-F238E27FC236}">
              <a16:creationId xmlns:a16="http://schemas.microsoft.com/office/drawing/2014/main" id="{00000000-0008-0000-15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42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2" name="AutoShape 351" descr="Рисунок 33038">
          <a:extLst>
            <a:ext uri="{FF2B5EF4-FFF2-40B4-BE49-F238E27FC236}">
              <a16:creationId xmlns:a16="http://schemas.microsoft.com/office/drawing/2014/main" id="{00000000-0008-0000-15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707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3" name="AutoShape 352" descr="Рисунок 33039">
          <a:extLst>
            <a:ext uri="{FF2B5EF4-FFF2-40B4-BE49-F238E27FC236}">
              <a16:creationId xmlns:a16="http://schemas.microsoft.com/office/drawing/2014/main" id="{00000000-0008-0000-15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19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4" name="AutoShape 353" descr="Рисунок 33040">
          <a:extLst>
            <a:ext uri="{FF2B5EF4-FFF2-40B4-BE49-F238E27FC236}">
              <a16:creationId xmlns:a16="http://schemas.microsoft.com/office/drawing/2014/main" id="{00000000-0008-0000-15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479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5" name="AutoShape 354" descr="Рисунок 33041">
          <a:extLst>
            <a:ext uri="{FF2B5EF4-FFF2-40B4-BE49-F238E27FC236}">
              <a16:creationId xmlns:a16="http://schemas.microsoft.com/office/drawing/2014/main" id="{00000000-0008-0000-15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965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6" name="AutoShape 355" descr="Рисунок 33042">
          <a:extLst>
            <a:ext uri="{FF2B5EF4-FFF2-40B4-BE49-F238E27FC236}">
              <a16:creationId xmlns:a16="http://schemas.microsoft.com/office/drawing/2014/main" id="{00000000-0008-0000-15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65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7" name="AutoShape 356" descr="Рисунок 33043">
          <a:extLst>
            <a:ext uri="{FF2B5EF4-FFF2-40B4-BE49-F238E27FC236}">
              <a16:creationId xmlns:a16="http://schemas.microsoft.com/office/drawing/2014/main" id="{00000000-0008-0000-15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136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8" name="AutoShape 357" descr="Рисунок 33044">
          <a:extLst>
            <a:ext uri="{FF2B5EF4-FFF2-40B4-BE49-F238E27FC236}">
              <a16:creationId xmlns:a16="http://schemas.microsoft.com/office/drawing/2014/main" id="{00000000-0008-0000-15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822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19" name="AutoShape 358" descr="Рисунок 33045">
          <a:extLst>
            <a:ext uri="{FF2B5EF4-FFF2-40B4-BE49-F238E27FC236}">
              <a16:creationId xmlns:a16="http://schemas.microsoft.com/office/drawing/2014/main" id="{00000000-0008-0000-15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308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0" name="AutoShape 358" descr="Рисунок 33045">
          <a:extLst>
            <a:ext uri="{FF2B5EF4-FFF2-40B4-BE49-F238E27FC236}">
              <a16:creationId xmlns:a16="http://schemas.microsoft.com/office/drawing/2014/main" id="{00000000-0008-0000-15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0820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1" name="AutoShape 359" descr="Рисунок 33046">
          <a:extLst>
            <a:ext uri="{FF2B5EF4-FFF2-40B4-BE49-F238E27FC236}">
              <a16:creationId xmlns:a16="http://schemas.microsoft.com/office/drawing/2014/main" id="{00000000-0008-0000-15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150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2" name="AutoShape 360" descr="Рисунок 33047">
          <a:extLst>
            <a:ext uri="{FF2B5EF4-FFF2-40B4-BE49-F238E27FC236}">
              <a16:creationId xmlns:a16="http://schemas.microsoft.com/office/drawing/2014/main" id="{00000000-0008-0000-15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199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3" name="AutoShape 361" descr="Рисунок 33048">
          <a:extLst>
            <a:ext uri="{FF2B5EF4-FFF2-40B4-BE49-F238E27FC236}">
              <a16:creationId xmlns:a16="http://schemas.microsoft.com/office/drawing/2014/main" id="{00000000-0008-0000-15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4" name="AutoShape 362" descr="Рисунок 33049">
          <a:extLst>
            <a:ext uri="{FF2B5EF4-FFF2-40B4-BE49-F238E27FC236}">
              <a16:creationId xmlns:a16="http://schemas.microsoft.com/office/drawing/2014/main" id="{00000000-0008-0000-15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6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5" name="AutoShape 363" descr="Рисунок 33050">
          <a:extLst>
            <a:ext uri="{FF2B5EF4-FFF2-40B4-BE49-F238E27FC236}">
              <a16:creationId xmlns:a16="http://schemas.microsoft.com/office/drawing/2014/main" id="{00000000-0008-0000-15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384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6" name="AutoShape 364" descr="Рисунок 33051">
          <a:extLst>
            <a:ext uri="{FF2B5EF4-FFF2-40B4-BE49-F238E27FC236}">
              <a16:creationId xmlns:a16="http://schemas.microsoft.com/office/drawing/2014/main" id="{00000000-0008-0000-15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433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7" name="AutoShape 365" descr="Рисунок 33052">
          <a:extLst>
            <a:ext uri="{FF2B5EF4-FFF2-40B4-BE49-F238E27FC236}">
              <a16:creationId xmlns:a16="http://schemas.microsoft.com/office/drawing/2014/main" id="{00000000-0008-0000-15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502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8" name="AutoShape 366" descr="Рисунок 33053">
          <a:extLst>
            <a:ext uri="{FF2B5EF4-FFF2-40B4-BE49-F238E27FC236}">
              <a16:creationId xmlns:a16="http://schemas.microsoft.com/office/drawing/2014/main" id="{00000000-0008-0000-15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550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29" name="AutoShape 367" descr="Рисунок 33054">
          <a:extLst>
            <a:ext uri="{FF2B5EF4-FFF2-40B4-BE49-F238E27FC236}">
              <a16:creationId xmlns:a16="http://schemas.microsoft.com/office/drawing/2014/main" id="{00000000-0008-0000-15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6793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0" name="AutoShape 368" descr="Рисунок 33055">
          <a:extLst>
            <a:ext uri="{FF2B5EF4-FFF2-40B4-BE49-F238E27FC236}">
              <a16:creationId xmlns:a16="http://schemas.microsoft.com/office/drawing/2014/main" id="{00000000-0008-0000-15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727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1" name="AutoShape 369" descr="Рисунок 33056">
          <a:extLst>
            <a:ext uri="{FF2B5EF4-FFF2-40B4-BE49-F238E27FC236}">
              <a16:creationId xmlns:a16="http://schemas.microsoft.com/office/drawing/2014/main" id="{00000000-0008-0000-15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856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2" name="AutoShape 370" descr="Рисунок 33057">
          <a:extLst>
            <a:ext uri="{FF2B5EF4-FFF2-40B4-BE49-F238E27FC236}">
              <a16:creationId xmlns:a16="http://schemas.microsoft.com/office/drawing/2014/main" id="{00000000-0008-0000-15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905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3" name="AutoShape 371" descr="Рисунок 33058">
          <a:extLst>
            <a:ext uri="{FF2B5EF4-FFF2-40B4-BE49-F238E27FC236}">
              <a16:creationId xmlns:a16="http://schemas.microsoft.com/office/drawing/2014/main" id="{00000000-0008-0000-15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33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4" name="AutoShape 372" descr="Рисунок 33059">
          <a:extLst>
            <a:ext uri="{FF2B5EF4-FFF2-40B4-BE49-F238E27FC236}">
              <a16:creationId xmlns:a16="http://schemas.microsoft.com/office/drawing/2014/main" id="{00000000-0008-0000-15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82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5" name="AutoShape 373" descr="Рисунок 33060">
          <a:extLst>
            <a:ext uri="{FF2B5EF4-FFF2-40B4-BE49-F238E27FC236}">
              <a16:creationId xmlns:a16="http://schemas.microsoft.com/office/drawing/2014/main" id="{00000000-0008-0000-15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6" name="AutoShape 374" descr="Рисунок 33061">
          <a:extLst>
            <a:ext uri="{FF2B5EF4-FFF2-40B4-BE49-F238E27FC236}">
              <a16:creationId xmlns:a16="http://schemas.microsoft.com/office/drawing/2014/main" id="{00000000-0008-0000-15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59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7" name="AutoShape 375" descr="Рисунок 33062">
          <a:extLst>
            <a:ext uri="{FF2B5EF4-FFF2-40B4-BE49-F238E27FC236}">
              <a16:creationId xmlns:a16="http://schemas.microsoft.com/office/drawing/2014/main" id="{00000000-0008-0000-15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87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8" name="AutoShape 376" descr="Рисунок 33063">
          <a:extLst>
            <a:ext uri="{FF2B5EF4-FFF2-40B4-BE49-F238E27FC236}">
              <a16:creationId xmlns:a16="http://schemas.microsoft.com/office/drawing/2014/main" id="{00000000-0008-0000-15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36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39" name="AutoShape 379" descr="Рисунок 33066">
          <a:extLst>
            <a:ext uri="{FF2B5EF4-FFF2-40B4-BE49-F238E27FC236}">
              <a16:creationId xmlns:a16="http://schemas.microsoft.com/office/drawing/2014/main" id="{00000000-0008-0000-15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65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0" name="AutoShape 380" descr="Рисунок 33067">
          <a:extLst>
            <a:ext uri="{FF2B5EF4-FFF2-40B4-BE49-F238E27FC236}">
              <a16:creationId xmlns:a16="http://schemas.microsoft.com/office/drawing/2014/main" id="{00000000-0008-0000-15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13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1" name="AutoShape 381" descr="Рисунок 33068">
          <a:extLst>
            <a:ext uri="{FF2B5EF4-FFF2-40B4-BE49-F238E27FC236}">
              <a16:creationId xmlns:a16="http://schemas.microsoft.com/office/drawing/2014/main" id="{00000000-0008-0000-15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82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2" name="AutoShape 382" descr="Рисунок 33069">
          <a:extLst>
            <a:ext uri="{FF2B5EF4-FFF2-40B4-BE49-F238E27FC236}">
              <a16:creationId xmlns:a16="http://schemas.microsoft.com/office/drawing/2014/main" id="{00000000-0008-0000-15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30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3" name="AutoShape 383" descr="Рисунок 33070">
          <a:extLst>
            <a:ext uri="{FF2B5EF4-FFF2-40B4-BE49-F238E27FC236}">
              <a16:creationId xmlns:a16="http://schemas.microsoft.com/office/drawing/2014/main" id="{00000000-0008-0000-15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99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4" name="AutoShape 384" descr="Рисунок 33071">
          <a:extLst>
            <a:ext uri="{FF2B5EF4-FFF2-40B4-BE49-F238E27FC236}">
              <a16:creationId xmlns:a16="http://schemas.microsoft.com/office/drawing/2014/main" id="{00000000-0008-0000-15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8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5" name="AutoShape 385" descr="Рисунок 33072">
          <a:extLst>
            <a:ext uri="{FF2B5EF4-FFF2-40B4-BE49-F238E27FC236}">
              <a16:creationId xmlns:a16="http://schemas.microsoft.com/office/drawing/2014/main" id="{00000000-0008-0000-15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16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6" name="AutoShape 386" descr="Рисунок 33073">
          <a:extLst>
            <a:ext uri="{FF2B5EF4-FFF2-40B4-BE49-F238E27FC236}">
              <a16:creationId xmlns:a16="http://schemas.microsoft.com/office/drawing/2014/main" id="{00000000-0008-0000-15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65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7" name="AutoShape 387" descr="Рисунок 33074">
          <a:extLst>
            <a:ext uri="{FF2B5EF4-FFF2-40B4-BE49-F238E27FC236}">
              <a16:creationId xmlns:a16="http://schemas.microsoft.com/office/drawing/2014/main" id="{00000000-0008-0000-15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33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8" name="AutoShape 388" descr="Рисунок 33075">
          <a:extLst>
            <a:ext uri="{FF2B5EF4-FFF2-40B4-BE49-F238E27FC236}">
              <a16:creationId xmlns:a16="http://schemas.microsoft.com/office/drawing/2014/main" id="{00000000-0008-0000-15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82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49" name="AutoShape 389" descr="Рисунок 33076">
          <a:extLst>
            <a:ext uri="{FF2B5EF4-FFF2-40B4-BE49-F238E27FC236}">
              <a16:creationId xmlns:a16="http://schemas.microsoft.com/office/drawing/2014/main" id="{00000000-0008-0000-15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50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0" name="AutoShape 390" descr="Рисунок 33077">
          <a:extLst>
            <a:ext uri="{FF2B5EF4-FFF2-40B4-BE49-F238E27FC236}">
              <a16:creationId xmlns:a16="http://schemas.microsoft.com/office/drawing/2014/main" id="{00000000-0008-0000-15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99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1" name="AutoShape 391" descr="Рисунок 33078">
          <a:extLst>
            <a:ext uri="{FF2B5EF4-FFF2-40B4-BE49-F238E27FC236}">
              <a16:creationId xmlns:a16="http://schemas.microsoft.com/office/drawing/2014/main" id="{00000000-0008-0000-15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68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2" name="AutoShape 392" descr="Рисунок 33079">
          <a:extLst>
            <a:ext uri="{FF2B5EF4-FFF2-40B4-BE49-F238E27FC236}">
              <a16:creationId xmlns:a16="http://schemas.microsoft.com/office/drawing/2014/main" id="{00000000-0008-0000-15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16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3" name="AutoShape 393" descr="Рисунок 33080">
          <a:extLst>
            <a:ext uri="{FF2B5EF4-FFF2-40B4-BE49-F238E27FC236}">
              <a16:creationId xmlns:a16="http://schemas.microsoft.com/office/drawing/2014/main" id="{00000000-0008-0000-15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45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4" name="AutoShape 393" descr="Рисунок 33080">
          <a:extLst>
            <a:ext uri="{FF2B5EF4-FFF2-40B4-BE49-F238E27FC236}">
              <a16:creationId xmlns:a16="http://schemas.microsoft.com/office/drawing/2014/main" id="{00000000-0008-0000-15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956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5" name="AutoShape 394" descr="Рисунок 33081">
          <a:extLst>
            <a:ext uri="{FF2B5EF4-FFF2-40B4-BE49-F238E27FC236}">
              <a16:creationId xmlns:a16="http://schemas.microsoft.com/office/drawing/2014/main" id="{00000000-0008-0000-15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9972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6" name="AutoShape 395" descr="Рисунок 33082">
          <a:extLst>
            <a:ext uri="{FF2B5EF4-FFF2-40B4-BE49-F238E27FC236}">
              <a16:creationId xmlns:a16="http://schemas.microsoft.com/office/drawing/2014/main" id="{00000000-0008-0000-15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012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7" name="AutoShape 396" descr="Рисунок 33083">
          <a:extLst>
            <a:ext uri="{FF2B5EF4-FFF2-40B4-BE49-F238E27FC236}">
              <a16:creationId xmlns:a16="http://schemas.microsoft.com/office/drawing/2014/main" id="{00000000-0008-0000-15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49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8" name="AutoShape 397" descr="Рисунок 33084">
          <a:extLst>
            <a:ext uri="{FF2B5EF4-FFF2-40B4-BE49-F238E27FC236}">
              <a16:creationId xmlns:a16="http://schemas.microsoft.com/office/drawing/2014/main" id="{00000000-0008-0000-15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2784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59" name="AutoShape 398" descr="Рисунок 33085">
          <a:extLst>
            <a:ext uri="{FF2B5EF4-FFF2-40B4-BE49-F238E27FC236}">
              <a16:creationId xmlns:a16="http://schemas.microsoft.com/office/drawing/2014/main" id="{00000000-0008-0000-15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27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0" name="AutoShape 399" descr="Рисунок 33086">
          <a:extLst>
            <a:ext uri="{FF2B5EF4-FFF2-40B4-BE49-F238E27FC236}">
              <a16:creationId xmlns:a16="http://schemas.microsoft.com/office/drawing/2014/main" id="{00000000-0008-0000-15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55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1" name="AutoShape 400" descr="Рисунок 33087">
          <a:extLst>
            <a:ext uri="{FF2B5EF4-FFF2-40B4-BE49-F238E27FC236}">
              <a16:creationId xmlns:a16="http://schemas.microsoft.com/office/drawing/2014/main" id="{00000000-0008-0000-15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04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2" name="AutoShape 401" descr="Рисунок 33088">
          <a:extLst>
            <a:ext uri="{FF2B5EF4-FFF2-40B4-BE49-F238E27FC236}">
              <a16:creationId xmlns:a16="http://schemas.microsoft.com/office/drawing/2014/main" id="{00000000-0008-0000-15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327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3" name="AutoShape 402" descr="Рисунок 33089">
          <a:extLst>
            <a:ext uri="{FF2B5EF4-FFF2-40B4-BE49-F238E27FC236}">
              <a16:creationId xmlns:a16="http://schemas.microsoft.com/office/drawing/2014/main" id="{00000000-0008-0000-15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813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4" name="AutoShape 403" descr="Рисунок 33090">
          <a:extLst>
            <a:ext uri="{FF2B5EF4-FFF2-40B4-BE49-F238E27FC236}">
              <a16:creationId xmlns:a16="http://schemas.microsoft.com/office/drawing/2014/main" id="{00000000-0008-0000-15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09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5" name="AutoShape 404" descr="Рисунок 33091">
          <a:extLst>
            <a:ext uri="{FF2B5EF4-FFF2-40B4-BE49-F238E27FC236}">
              <a16:creationId xmlns:a16="http://schemas.microsoft.com/office/drawing/2014/main" id="{00000000-0008-0000-15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585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6" name="AutoShape 405" descr="Рисунок 33092">
          <a:extLst>
            <a:ext uri="{FF2B5EF4-FFF2-40B4-BE49-F238E27FC236}">
              <a16:creationId xmlns:a16="http://schemas.microsoft.com/office/drawing/2014/main" id="{00000000-0008-0000-15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27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7" name="AutoShape 406" descr="Рисунок 33093">
          <a:extLst>
            <a:ext uri="{FF2B5EF4-FFF2-40B4-BE49-F238E27FC236}">
              <a16:creationId xmlns:a16="http://schemas.microsoft.com/office/drawing/2014/main" id="{00000000-0008-0000-15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5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8" name="AutoShape 407" descr="Рисунок 33094">
          <a:extLst>
            <a:ext uri="{FF2B5EF4-FFF2-40B4-BE49-F238E27FC236}">
              <a16:creationId xmlns:a16="http://schemas.microsoft.com/office/drawing/2014/main" id="{00000000-0008-0000-15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44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69" name="AutoShape 408" descr="Рисунок 33095">
          <a:extLst>
            <a:ext uri="{FF2B5EF4-FFF2-40B4-BE49-F238E27FC236}">
              <a16:creationId xmlns:a16="http://schemas.microsoft.com/office/drawing/2014/main" id="{00000000-0008-0000-15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92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0" name="AutoShape 409" descr="Рисунок 33096">
          <a:extLst>
            <a:ext uri="{FF2B5EF4-FFF2-40B4-BE49-F238E27FC236}">
              <a16:creationId xmlns:a16="http://schemas.microsoft.com/office/drawing/2014/main" id="{00000000-0008-0000-15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6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1" name="AutoShape 410" descr="Рисунок 33097">
          <a:extLst>
            <a:ext uri="{FF2B5EF4-FFF2-40B4-BE49-F238E27FC236}">
              <a16:creationId xmlns:a16="http://schemas.microsoft.com/office/drawing/2014/main" id="{00000000-0008-0000-15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9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2" name="AutoShape 411" descr="Рисунок 33098">
          <a:extLst>
            <a:ext uri="{FF2B5EF4-FFF2-40B4-BE49-F238E27FC236}">
              <a16:creationId xmlns:a16="http://schemas.microsoft.com/office/drawing/2014/main" id="{00000000-0008-0000-15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78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3" name="AutoShape 412" descr="Рисунок 33099">
          <a:extLst>
            <a:ext uri="{FF2B5EF4-FFF2-40B4-BE49-F238E27FC236}">
              <a16:creationId xmlns:a16="http://schemas.microsoft.com/office/drawing/2014/main" id="{00000000-0008-0000-15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27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4" name="AutoShape 413" descr="Рисунок 33100">
          <a:extLst>
            <a:ext uri="{FF2B5EF4-FFF2-40B4-BE49-F238E27FC236}">
              <a16:creationId xmlns:a16="http://schemas.microsoft.com/office/drawing/2014/main" id="{00000000-0008-0000-15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95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5" name="AutoShape 414" descr="Рисунок 33101">
          <a:extLst>
            <a:ext uri="{FF2B5EF4-FFF2-40B4-BE49-F238E27FC236}">
              <a16:creationId xmlns:a16="http://schemas.microsoft.com/office/drawing/2014/main" id="{00000000-0008-0000-15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44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6" name="AutoShape 415" descr="Рисунок 33102">
          <a:extLst>
            <a:ext uri="{FF2B5EF4-FFF2-40B4-BE49-F238E27FC236}">
              <a16:creationId xmlns:a16="http://schemas.microsoft.com/office/drawing/2014/main" id="{00000000-0008-0000-15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1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7" name="AutoShape 416" descr="Рисунок 33103">
          <a:extLst>
            <a:ext uri="{FF2B5EF4-FFF2-40B4-BE49-F238E27FC236}">
              <a16:creationId xmlns:a16="http://schemas.microsoft.com/office/drawing/2014/main" id="{00000000-0008-0000-15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61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8" name="AutoShape 417" descr="Рисунок 33104">
          <a:extLst>
            <a:ext uri="{FF2B5EF4-FFF2-40B4-BE49-F238E27FC236}">
              <a16:creationId xmlns:a16="http://schemas.microsoft.com/office/drawing/2014/main" id="{00000000-0008-0000-15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900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79" name="AutoShape 418" descr="Рисунок 33105">
          <a:extLst>
            <a:ext uri="{FF2B5EF4-FFF2-40B4-BE49-F238E27FC236}">
              <a16:creationId xmlns:a16="http://schemas.microsoft.com/office/drawing/2014/main" id="{00000000-0008-0000-15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38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0" name="AutoShape 419" descr="Рисунок 33106">
          <a:extLst>
            <a:ext uri="{FF2B5EF4-FFF2-40B4-BE49-F238E27FC236}">
              <a16:creationId xmlns:a16="http://schemas.microsoft.com/office/drawing/2014/main" id="{00000000-0008-0000-15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671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1" name="AutoShape 420" descr="Рисунок 33107">
          <a:extLst>
            <a:ext uri="{FF2B5EF4-FFF2-40B4-BE49-F238E27FC236}">
              <a16:creationId xmlns:a16="http://schemas.microsoft.com/office/drawing/2014/main" id="{00000000-0008-0000-15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1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2" name="AutoShape 421" descr="Рисунок 33108">
          <a:extLst>
            <a:ext uri="{FF2B5EF4-FFF2-40B4-BE49-F238E27FC236}">
              <a16:creationId xmlns:a16="http://schemas.microsoft.com/office/drawing/2014/main" id="{00000000-0008-0000-15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443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3" name="AutoShape 422" descr="Рисунок 33109">
          <a:extLst>
            <a:ext uri="{FF2B5EF4-FFF2-40B4-BE49-F238E27FC236}">
              <a16:creationId xmlns:a16="http://schemas.microsoft.com/office/drawing/2014/main" id="{00000000-0008-0000-15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92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4" name="AutoShape 423" descr="Рисунок 33110">
          <a:extLst>
            <a:ext uri="{FF2B5EF4-FFF2-40B4-BE49-F238E27FC236}">
              <a16:creationId xmlns:a16="http://schemas.microsoft.com/office/drawing/2014/main" id="{00000000-0008-0000-15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21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5" name="AutoShape 424" descr="Рисунок 33111">
          <a:extLst>
            <a:ext uri="{FF2B5EF4-FFF2-40B4-BE49-F238E27FC236}">
              <a16:creationId xmlns:a16="http://schemas.microsoft.com/office/drawing/2014/main" id="{00000000-0008-0000-15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70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6" name="AutoShape 425" descr="Рисунок 33112">
          <a:extLst>
            <a:ext uri="{FF2B5EF4-FFF2-40B4-BE49-F238E27FC236}">
              <a16:creationId xmlns:a16="http://schemas.microsoft.com/office/drawing/2014/main" id="{00000000-0008-0000-15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98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7" name="AutoShape 426" descr="Рисунок 33113">
          <a:extLst>
            <a:ext uri="{FF2B5EF4-FFF2-40B4-BE49-F238E27FC236}">
              <a16:creationId xmlns:a16="http://schemas.microsoft.com/office/drawing/2014/main" id="{00000000-0008-0000-15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47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8" name="AutoShape 427" descr="Рисунок 33114">
          <a:extLst>
            <a:ext uri="{FF2B5EF4-FFF2-40B4-BE49-F238E27FC236}">
              <a16:creationId xmlns:a16="http://schemas.microsoft.com/office/drawing/2014/main" id="{00000000-0008-0000-15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72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89" name="AutoShape 428" descr="Рисунок 33115">
          <a:extLst>
            <a:ext uri="{FF2B5EF4-FFF2-40B4-BE49-F238E27FC236}">
              <a16:creationId xmlns:a16="http://schemas.microsoft.com/office/drawing/2014/main" id="{00000000-0008-0000-15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21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0" name="AutoShape 429" descr="Рисунок 33116">
          <a:extLst>
            <a:ext uri="{FF2B5EF4-FFF2-40B4-BE49-F238E27FC236}">
              <a16:creationId xmlns:a16="http://schemas.microsoft.com/office/drawing/2014/main" id="{00000000-0008-0000-15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089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1" name="AutoShape 430" descr="Рисунок 33117">
          <a:extLst>
            <a:ext uri="{FF2B5EF4-FFF2-40B4-BE49-F238E27FC236}">
              <a16:creationId xmlns:a16="http://schemas.microsoft.com/office/drawing/2014/main" id="{00000000-0008-0000-15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138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2" name="AutoShape 431" descr="Рисунок 33118">
          <a:extLst>
            <a:ext uri="{FF2B5EF4-FFF2-40B4-BE49-F238E27FC236}">
              <a16:creationId xmlns:a16="http://schemas.microsoft.com/office/drawing/2014/main" id="{00000000-0008-0000-15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07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3" name="AutoShape 432" descr="Рисунок 33119">
          <a:extLst>
            <a:ext uri="{FF2B5EF4-FFF2-40B4-BE49-F238E27FC236}">
              <a16:creationId xmlns:a16="http://schemas.microsoft.com/office/drawing/2014/main" id="{00000000-0008-0000-15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255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4" name="AutoShape 433" descr="Рисунок 33120">
          <a:extLst>
            <a:ext uri="{FF2B5EF4-FFF2-40B4-BE49-F238E27FC236}">
              <a16:creationId xmlns:a16="http://schemas.microsoft.com/office/drawing/2014/main" id="{00000000-0008-0000-15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24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5" name="AutoShape 434" descr="Рисунок 33121">
          <a:extLst>
            <a:ext uri="{FF2B5EF4-FFF2-40B4-BE49-F238E27FC236}">
              <a16:creationId xmlns:a16="http://schemas.microsoft.com/office/drawing/2014/main" id="{00000000-0008-0000-15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3728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6" name="AutoShape 435" descr="Рисунок 33122">
          <a:extLst>
            <a:ext uri="{FF2B5EF4-FFF2-40B4-BE49-F238E27FC236}">
              <a16:creationId xmlns:a16="http://schemas.microsoft.com/office/drawing/2014/main" id="{00000000-0008-0000-15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41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7" name="AutoShape 436" descr="Рисунок 33123">
          <a:extLst>
            <a:ext uri="{FF2B5EF4-FFF2-40B4-BE49-F238E27FC236}">
              <a16:creationId xmlns:a16="http://schemas.microsoft.com/office/drawing/2014/main" id="{00000000-0008-0000-15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490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8" name="AutoShape 437" descr="Рисунок 33124">
          <a:extLst>
            <a:ext uri="{FF2B5EF4-FFF2-40B4-BE49-F238E27FC236}">
              <a16:creationId xmlns:a16="http://schemas.microsoft.com/office/drawing/2014/main" id="{00000000-0008-0000-15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558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999" name="AutoShape 438" descr="Рисунок 33125">
          <a:extLst>
            <a:ext uri="{FF2B5EF4-FFF2-40B4-BE49-F238E27FC236}">
              <a16:creationId xmlns:a16="http://schemas.microsoft.com/office/drawing/2014/main" id="{00000000-0008-0000-15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0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0" name="AutoShape 439" descr="Рисунок 33126">
          <a:extLst>
            <a:ext uri="{FF2B5EF4-FFF2-40B4-BE49-F238E27FC236}">
              <a16:creationId xmlns:a16="http://schemas.microsoft.com/office/drawing/2014/main" id="{00000000-0008-0000-15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675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1" name="AutoShape 440" descr="Рисунок 33127">
          <a:extLst>
            <a:ext uri="{FF2B5EF4-FFF2-40B4-BE49-F238E27FC236}">
              <a16:creationId xmlns:a16="http://schemas.microsoft.com/office/drawing/2014/main" id="{00000000-0008-0000-15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724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2" name="AutoShape 441" descr="Рисунок 33128">
          <a:extLst>
            <a:ext uri="{FF2B5EF4-FFF2-40B4-BE49-F238E27FC236}">
              <a16:creationId xmlns:a16="http://schemas.microsoft.com/office/drawing/2014/main" id="{00000000-0008-0000-15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8529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3" name="AutoShape 442" descr="Рисунок 33129">
          <a:extLst>
            <a:ext uri="{FF2B5EF4-FFF2-40B4-BE49-F238E27FC236}">
              <a16:creationId xmlns:a16="http://schemas.microsoft.com/office/drawing/2014/main" id="{00000000-0008-0000-15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01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4" name="AutoShape 443" descr="Рисунок 33130">
          <a:extLst>
            <a:ext uri="{FF2B5EF4-FFF2-40B4-BE49-F238E27FC236}">
              <a16:creationId xmlns:a16="http://schemas.microsoft.com/office/drawing/2014/main" id="{00000000-0008-0000-15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30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5" name="AutoShape 444" descr="Рисунок 33131">
          <a:extLst>
            <a:ext uri="{FF2B5EF4-FFF2-40B4-BE49-F238E27FC236}">
              <a16:creationId xmlns:a16="http://schemas.microsoft.com/office/drawing/2014/main" id="{00000000-0008-0000-15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78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6" name="AutoShape 445" descr="Рисунок 33132">
          <a:extLst>
            <a:ext uri="{FF2B5EF4-FFF2-40B4-BE49-F238E27FC236}">
              <a16:creationId xmlns:a16="http://schemas.microsoft.com/office/drawing/2014/main" id="{00000000-0008-0000-15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07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7" name="AutoShape 446" descr="Рисунок 33133">
          <a:extLst>
            <a:ext uri="{FF2B5EF4-FFF2-40B4-BE49-F238E27FC236}">
              <a16:creationId xmlns:a16="http://schemas.microsoft.com/office/drawing/2014/main" id="{00000000-0008-0000-15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255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8" name="AutoShape 447" descr="Рисунок 33134">
          <a:extLst>
            <a:ext uri="{FF2B5EF4-FFF2-40B4-BE49-F238E27FC236}">
              <a16:creationId xmlns:a16="http://schemas.microsoft.com/office/drawing/2014/main" id="{00000000-0008-0000-15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844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09" name="AutoShape 448" descr="Рисунок 33135">
          <a:extLst>
            <a:ext uri="{FF2B5EF4-FFF2-40B4-BE49-F238E27FC236}">
              <a16:creationId xmlns:a16="http://schemas.microsoft.com/office/drawing/2014/main" id="{00000000-0008-0000-15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32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0" name="AutoShape 449" descr="Рисунок 33136">
          <a:extLst>
            <a:ext uri="{FF2B5EF4-FFF2-40B4-BE49-F238E27FC236}">
              <a16:creationId xmlns:a16="http://schemas.microsoft.com/office/drawing/2014/main" id="{00000000-0008-0000-15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56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1" name="AutoShape 450" descr="Рисунок 33137">
          <a:extLst>
            <a:ext uri="{FF2B5EF4-FFF2-40B4-BE49-F238E27FC236}">
              <a16:creationId xmlns:a16="http://schemas.microsoft.com/office/drawing/2014/main" id="{00000000-0008-0000-15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10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2" name="AutoShape 451" descr="Рисунок 33138">
          <a:extLst>
            <a:ext uri="{FF2B5EF4-FFF2-40B4-BE49-F238E27FC236}">
              <a16:creationId xmlns:a16="http://schemas.microsoft.com/office/drawing/2014/main" id="{00000000-0008-0000-15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387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3" name="AutoShape 452" descr="Рисунок 33139">
          <a:extLst>
            <a:ext uri="{FF2B5EF4-FFF2-40B4-BE49-F238E27FC236}">
              <a16:creationId xmlns:a16="http://schemas.microsoft.com/office/drawing/2014/main" id="{00000000-0008-0000-15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87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4" name="AutoShape 453" descr="Рисунок 33140">
          <a:extLst>
            <a:ext uri="{FF2B5EF4-FFF2-40B4-BE49-F238E27FC236}">
              <a16:creationId xmlns:a16="http://schemas.microsoft.com/office/drawing/2014/main" id="{00000000-0008-0000-15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55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5" name="AutoShape 454" descr="Рисунок 33141">
          <a:extLst>
            <a:ext uri="{FF2B5EF4-FFF2-40B4-BE49-F238E27FC236}">
              <a16:creationId xmlns:a16="http://schemas.microsoft.com/office/drawing/2014/main" id="{00000000-0008-0000-15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04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6" name="AutoShape 455" descr="Рисунок 33142">
          <a:extLst>
            <a:ext uri="{FF2B5EF4-FFF2-40B4-BE49-F238E27FC236}">
              <a16:creationId xmlns:a16="http://schemas.microsoft.com/office/drawing/2014/main" id="{00000000-0008-0000-15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973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7" name="AutoShape 456" descr="Рисунок 33143">
          <a:extLst>
            <a:ext uri="{FF2B5EF4-FFF2-40B4-BE49-F238E27FC236}">
              <a16:creationId xmlns:a16="http://schemas.microsoft.com/office/drawing/2014/main" id="{00000000-0008-0000-15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21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8" name="AutoShape 457" descr="Рисунок 33144">
          <a:extLst>
            <a:ext uri="{FF2B5EF4-FFF2-40B4-BE49-F238E27FC236}">
              <a16:creationId xmlns:a16="http://schemas.microsoft.com/office/drawing/2014/main" id="{00000000-0008-0000-15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902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19" name="AutoShape 458" descr="Рисунок 33145">
          <a:extLst>
            <a:ext uri="{FF2B5EF4-FFF2-40B4-BE49-F238E27FC236}">
              <a16:creationId xmlns:a16="http://schemas.microsoft.com/office/drawing/2014/main" id="{00000000-0008-0000-15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1387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0" name="AutoShape 459" descr="Рисунок 33146">
          <a:extLst>
            <a:ext uri="{FF2B5EF4-FFF2-40B4-BE49-F238E27FC236}">
              <a16:creationId xmlns:a16="http://schemas.microsoft.com/office/drawing/2014/main" id="{00000000-0008-0000-15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07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1" name="AutoShape 460" descr="Рисунок 33147">
          <a:extLst>
            <a:ext uri="{FF2B5EF4-FFF2-40B4-BE49-F238E27FC236}">
              <a16:creationId xmlns:a16="http://schemas.microsoft.com/office/drawing/2014/main" id="{00000000-0008-0000-15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55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2" name="AutoShape 460" descr="Рисунок 33147">
          <a:extLst>
            <a:ext uri="{FF2B5EF4-FFF2-40B4-BE49-F238E27FC236}">
              <a16:creationId xmlns:a16="http://schemas.microsoft.com/office/drawing/2014/main" id="{00000000-0008-0000-15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1952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3" name="AutoShape 461" descr="Рисунок 33148">
          <a:extLst>
            <a:ext uri="{FF2B5EF4-FFF2-40B4-BE49-F238E27FC236}">
              <a16:creationId xmlns:a16="http://schemas.microsoft.com/office/drawing/2014/main" id="{00000000-0008-0000-15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21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4" name="AutoShape 462" descr="Рисунок 33149">
          <a:extLst>
            <a:ext uri="{FF2B5EF4-FFF2-40B4-BE49-F238E27FC236}">
              <a16:creationId xmlns:a16="http://schemas.microsoft.com/office/drawing/2014/main" id="{00000000-0008-0000-15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070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5" name="AutoShape 463" descr="Рисунок 33150">
          <a:extLst>
            <a:ext uri="{FF2B5EF4-FFF2-40B4-BE49-F238E27FC236}">
              <a16:creationId xmlns:a16="http://schemas.microsoft.com/office/drawing/2014/main" id="{00000000-0008-0000-15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3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6" name="AutoShape 464" descr="Рисунок 33151">
          <a:extLst>
            <a:ext uri="{FF2B5EF4-FFF2-40B4-BE49-F238E27FC236}">
              <a16:creationId xmlns:a16="http://schemas.microsoft.com/office/drawing/2014/main" id="{00000000-0008-0000-15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87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7" name="AutoShape 465" descr="Рисунок 33152">
          <a:extLst>
            <a:ext uri="{FF2B5EF4-FFF2-40B4-BE49-F238E27FC236}">
              <a16:creationId xmlns:a16="http://schemas.microsoft.com/office/drawing/2014/main" id="{00000000-0008-0000-15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158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8" name="AutoShape 466" descr="Рисунок 33153">
          <a:extLst>
            <a:ext uri="{FF2B5EF4-FFF2-40B4-BE49-F238E27FC236}">
              <a16:creationId xmlns:a16="http://schemas.microsoft.com/office/drawing/2014/main" id="{00000000-0008-0000-15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364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29" name="AutoShape 467" descr="Рисунок 33154">
          <a:extLst>
            <a:ext uri="{FF2B5EF4-FFF2-40B4-BE49-F238E27FC236}">
              <a16:creationId xmlns:a16="http://schemas.microsoft.com/office/drawing/2014/main" id="{00000000-0008-0000-15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49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0" name="AutoShape 468" descr="Рисунок 33155">
          <a:extLst>
            <a:ext uri="{FF2B5EF4-FFF2-40B4-BE49-F238E27FC236}">
              <a16:creationId xmlns:a16="http://schemas.microsoft.com/office/drawing/2014/main" id="{00000000-0008-0000-15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5415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1" name="AutoShape 469" descr="Рисунок 33156">
          <a:extLst>
            <a:ext uri="{FF2B5EF4-FFF2-40B4-BE49-F238E27FC236}">
              <a16:creationId xmlns:a16="http://schemas.microsoft.com/office/drawing/2014/main" id="{00000000-0008-0000-15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670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2" name="AutoShape 470" descr="Рисунок 33157">
          <a:extLst>
            <a:ext uri="{FF2B5EF4-FFF2-40B4-BE49-F238E27FC236}">
              <a16:creationId xmlns:a16="http://schemas.microsoft.com/office/drawing/2014/main" id="{00000000-0008-0000-15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18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3" name="AutoShape 471" descr="Рисунок 33158">
          <a:extLst>
            <a:ext uri="{FF2B5EF4-FFF2-40B4-BE49-F238E27FC236}">
              <a16:creationId xmlns:a16="http://schemas.microsoft.com/office/drawing/2014/main" id="{00000000-0008-0000-15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47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4" name="AutoShape 472" descr="Рисунок 33159">
          <a:extLst>
            <a:ext uri="{FF2B5EF4-FFF2-40B4-BE49-F238E27FC236}">
              <a16:creationId xmlns:a16="http://schemas.microsoft.com/office/drawing/2014/main" id="{00000000-0008-0000-15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895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5" name="AutoShape 473" descr="Рисунок 33160">
          <a:extLst>
            <a:ext uri="{FF2B5EF4-FFF2-40B4-BE49-F238E27FC236}">
              <a16:creationId xmlns:a16="http://schemas.microsoft.com/office/drawing/2014/main" id="{00000000-0008-0000-15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24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6" name="AutoShape 474" descr="Рисунок 33161">
          <a:extLst>
            <a:ext uri="{FF2B5EF4-FFF2-40B4-BE49-F238E27FC236}">
              <a16:creationId xmlns:a16="http://schemas.microsoft.com/office/drawing/2014/main" id="{00000000-0008-0000-15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073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7" name="AutoShape 475" descr="Рисунок 33162">
          <a:extLst>
            <a:ext uri="{FF2B5EF4-FFF2-40B4-BE49-F238E27FC236}">
              <a16:creationId xmlns:a16="http://schemas.microsoft.com/office/drawing/2014/main" id="{00000000-0008-0000-15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0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8" name="AutoShape 476" descr="Рисунок 33163">
          <a:extLst>
            <a:ext uri="{FF2B5EF4-FFF2-40B4-BE49-F238E27FC236}">
              <a16:creationId xmlns:a16="http://schemas.microsoft.com/office/drawing/2014/main" id="{00000000-0008-0000-15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502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39" name="AutoShape 477" descr="Рисунок 33164">
          <a:extLst>
            <a:ext uri="{FF2B5EF4-FFF2-40B4-BE49-F238E27FC236}">
              <a16:creationId xmlns:a16="http://schemas.microsoft.com/office/drawing/2014/main" id="{00000000-0008-0000-15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18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0" name="AutoShape 478" descr="Рисунок 33165">
          <a:extLst>
            <a:ext uri="{FF2B5EF4-FFF2-40B4-BE49-F238E27FC236}">
              <a16:creationId xmlns:a16="http://schemas.microsoft.com/office/drawing/2014/main" id="{00000000-0008-0000-15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367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1" name="AutoShape 479" descr="Рисунок 33166">
          <a:extLst>
            <a:ext uri="{FF2B5EF4-FFF2-40B4-BE49-F238E27FC236}">
              <a16:creationId xmlns:a16="http://schemas.microsoft.com/office/drawing/2014/main" id="{00000000-0008-0000-15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35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2" name="AutoShape 480" descr="Рисунок 33167">
          <a:extLst>
            <a:ext uri="{FF2B5EF4-FFF2-40B4-BE49-F238E27FC236}">
              <a16:creationId xmlns:a16="http://schemas.microsoft.com/office/drawing/2014/main" id="{00000000-0008-0000-15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484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3" name="AutoShape 481" descr="Рисунок 33168">
          <a:extLst>
            <a:ext uri="{FF2B5EF4-FFF2-40B4-BE49-F238E27FC236}">
              <a16:creationId xmlns:a16="http://schemas.microsoft.com/office/drawing/2014/main" id="{00000000-0008-0000-15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553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4" name="AutoShape 482" descr="Рисунок 33169">
          <a:extLst>
            <a:ext uri="{FF2B5EF4-FFF2-40B4-BE49-F238E27FC236}">
              <a16:creationId xmlns:a16="http://schemas.microsoft.com/office/drawing/2014/main" id="{00000000-0008-0000-15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601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5" name="AutoShape 483" descr="Рисунок 33170">
          <a:extLst>
            <a:ext uri="{FF2B5EF4-FFF2-40B4-BE49-F238E27FC236}">
              <a16:creationId xmlns:a16="http://schemas.microsoft.com/office/drawing/2014/main" id="{00000000-0008-0000-15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670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6" name="AutoShape 484" descr="Рисунок 33171">
          <a:extLst>
            <a:ext uri="{FF2B5EF4-FFF2-40B4-BE49-F238E27FC236}">
              <a16:creationId xmlns:a16="http://schemas.microsoft.com/office/drawing/2014/main" id="{00000000-0008-0000-15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18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7" name="AutoShape 485" descr="Рисунок 33172">
          <a:extLst>
            <a:ext uri="{FF2B5EF4-FFF2-40B4-BE49-F238E27FC236}">
              <a16:creationId xmlns:a16="http://schemas.microsoft.com/office/drawing/2014/main" id="{00000000-0008-0000-15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78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8" name="AutoShape 486" descr="Рисунок 33173">
          <a:extLst>
            <a:ext uri="{FF2B5EF4-FFF2-40B4-BE49-F238E27FC236}">
              <a16:creationId xmlns:a16="http://schemas.microsoft.com/office/drawing/2014/main" id="{00000000-0008-0000-15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836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49" name="AutoShape 487" descr="Рисунок 33174">
          <a:extLst>
            <a:ext uri="{FF2B5EF4-FFF2-40B4-BE49-F238E27FC236}">
              <a16:creationId xmlns:a16="http://schemas.microsoft.com/office/drawing/2014/main" id="{00000000-0008-0000-15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04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0" name="AutoShape 488" descr="Рисунок 33175">
          <a:extLst>
            <a:ext uri="{FF2B5EF4-FFF2-40B4-BE49-F238E27FC236}">
              <a16:creationId xmlns:a16="http://schemas.microsoft.com/office/drawing/2014/main" id="{00000000-0008-0000-15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953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1" name="AutoShape 489" descr="Рисунок 33176">
          <a:extLst>
            <a:ext uri="{FF2B5EF4-FFF2-40B4-BE49-F238E27FC236}">
              <a16:creationId xmlns:a16="http://schemas.microsoft.com/office/drawing/2014/main" id="{00000000-0008-0000-15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081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2" name="AutoShape 490" descr="Рисунок 33177">
          <a:extLst>
            <a:ext uri="{FF2B5EF4-FFF2-40B4-BE49-F238E27FC236}">
              <a16:creationId xmlns:a16="http://schemas.microsoft.com/office/drawing/2014/main" id="{00000000-0008-0000-15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130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3" name="AutoShape 491" descr="Рисунок 33178">
          <a:extLst>
            <a:ext uri="{FF2B5EF4-FFF2-40B4-BE49-F238E27FC236}">
              <a16:creationId xmlns:a16="http://schemas.microsoft.com/office/drawing/2014/main" id="{00000000-0008-0000-15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258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4" name="AutoShape 492" descr="Рисунок 33179">
          <a:extLst>
            <a:ext uri="{FF2B5EF4-FFF2-40B4-BE49-F238E27FC236}">
              <a16:creationId xmlns:a16="http://schemas.microsoft.com/office/drawing/2014/main" id="{00000000-0008-0000-15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307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5" name="AutoShape 493" descr="Рисунок 33180">
          <a:extLst>
            <a:ext uri="{FF2B5EF4-FFF2-40B4-BE49-F238E27FC236}">
              <a16:creationId xmlns:a16="http://schemas.microsoft.com/office/drawing/2014/main" id="{00000000-0008-0000-15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44360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6" name="AutoShape 254" descr="Рисунок 32941">
          <a:extLst>
            <a:ext uri="{FF2B5EF4-FFF2-40B4-BE49-F238E27FC236}">
              <a16:creationId xmlns:a16="http://schemas.microsoft.com/office/drawing/2014/main" id="{00000000-0008-0000-15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57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7" name="AutoShape 255" descr="Рисунок 32942">
          <a:extLst>
            <a:ext uri="{FF2B5EF4-FFF2-40B4-BE49-F238E27FC236}">
              <a16:creationId xmlns:a16="http://schemas.microsoft.com/office/drawing/2014/main" id="{00000000-0008-0000-15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8" name="AutoShape 256" descr="Рисунок 32943">
          <a:extLst>
            <a:ext uri="{FF2B5EF4-FFF2-40B4-BE49-F238E27FC236}">
              <a16:creationId xmlns:a16="http://schemas.microsoft.com/office/drawing/2014/main" id="{00000000-0008-0000-15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59" name="AutoShape 257" descr="Рисунок 32944">
          <a:extLst>
            <a:ext uri="{FF2B5EF4-FFF2-40B4-BE49-F238E27FC236}">
              <a16:creationId xmlns:a16="http://schemas.microsoft.com/office/drawing/2014/main" id="{00000000-0008-0000-15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0" name="AutoShape 258" descr="Рисунок 32945">
          <a:extLst>
            <a:ext uri="{FF2B5EF4-FFF2-40B4-BE49-F238E27FC236}">
              <a16:creationId xmlns:a16="http://schemas.microsoft.com/office/drawing/2014/main" id="{00000000-0008-0000-15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1" name="AutoShape 259" descr="Рисунок 32946">
          <a:extLst>
            <a:ext uri="{FF2B5EF4-FFF2-40B4-BE49-F238E27FC236}">
              <a16:creationId xmlns:a16="http://schemas.microsoft.com/office/drawing/2014/main" id="{00000000-0008-0000-15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2" name="AutoShape 260" descr="Рисунок 32947">
          <a:extLst>
            <a:ext uri="{FF2B5EF4-FFF2-40B4-BE49-F238E27FC236}">
              <a16:creationId xmlns:a16="http://schemas.microsoft.com/office/drawing/2014/main" id="{00000000-0008-0000-15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3" name="AutoShape 261" descr="Рисунок 32948">
          <a:extLst>
            <a:ext uri="{FF2B5EF4-FFF2-40B4-BE49-F238E27FC236}">
              <a16:creationId xmlns:a16="http://schemas.microsoft.com/office/drawing/2014/main" id="{00000000-0008-0000-15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4" name="AutoShape 262" descr="Рисунок 32949">
          <a:extLst>
            <a:ext uri="{FF2B5EF4-FFF2-40B4-BE49-F238E27FC236}">
              <a16:creationId xmlns:a16="http://schemas.microsoft.com/office/drawing/2014/main" id="{00000000-0008-0000-15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5" name="AutoShape 263" descr="Рисунок 32950">
          <a:extLst>
            <a:ext uri="{FF2B5EF4-FFF2-40B4-BE49-F238E27FC236}">
              <a16:creationId xmlns:a16="http://schemas.microsoft.com/office/drawing/2014/main" id="{00000000-0008-0000-15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6" name="AutoShape 264" descr="Рисунок 32951">
          <a:extLst>
            <a:ext uri="{FF2B5EF4-FFF2-40B4-BE49-F238E27FC236}">
              <a16:creationId xmlns:a16="http://schemas.microsoft.com/office/drawing/2014/main" id="{00000000-0008-0000-15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7" name="AutoShape 265" descr="Рисунок 32952">
          <a:extLst>
            <a:ext uri="{FF2B5EF4-FFF2-40B4-BE49-F238E27FC236}">
              <a16:creationId xmlns:a16="http://schemas.microsoft.com/office/drawing/2014/main" id="{00000000-0008-0000-15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8" name="AutoShape 266" descr="Рисунок 32953">
          <a:extLst>
            <a:ext uri="{FF2B5EF4-FFF2-40B4-BE49-F238E27FC236}">
              <a16:creationId xmlns:a16="http://schemas.microsoft.com/office/drawing/2014/main" id="{00000000-0008-0000-15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69" name="AutoShape 267" descr="Рисунок 32954">
          <a:extLst>
            <a:ext uri="{FF2B5EF4-FFF2-40B4-BE49-F238E27FC236}">
              <a16:creationId xmlns:a16="http://schemas.microsoft.com/office/drawing/2014/main" id="{00000000-0008-0000-15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0" name="AutoShape 268" descr="Рисунок 32955">
          <a:extLst>
            <a:ext uri="{FF2B5EF4-FFF2-40B4-BE49-F238E27FC236}">
              <a16:creationId xmlns:a16="http://schemas.microsoft.com/office/drawing/2014/main" id="{00000000-0008-0000-15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1" name="AutoShape 269" descr="Рисунок 32956">
          <a:extLst>
            <a:ext uri="{FF2B5EF4-FFF2-40B4-BE49-F238E27FC236}">
              <a16:creationId xmlns:a16="http://schemas.microsoft.com/office/drawing/2014/main" id="{00000000-0008-0000-15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2" name="AutoShape 270" descr="Рисунок 32957">
          <a:extLst>
            <a:ext uri="{FF2B5EF4-FFF2-40B4-BE49-F238E27FC236}">
              <a16:creationId xmlns:a16="http://schemas.microsoft.com/office/drawing/2014/main" id="{00000000-0008-0000-15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3" name="AutoShape 271" descr="Рисунок 32958">
          <a:extLst>
            <a:ext uri="{FF2B5EF4-FFF2-40B4-BE49-F238E27FC236}">
              <a16:creationId xmlns:a16="http://schemas.microsoft.com/office/drawing/2014/main" id="{00000000-0008-0000-15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4" name="AutoShape 272" descr="Рисунок 32959">
          <a:extLst>
            <a:ext uri="{FF2B5EF4-FFF2-40B4-BE49-F238E27FC236}">
              <a16:creationId xmlns:a16="http://schemas.microsoft.com/office/drawing/2014/main" id="{00000000-0008-0000-15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5" name="AutoShape 273" descr="Рисунок 32960">
          <a:extLst>
            <a:ext uri="{FF2B5EF4-FFF2-40B4-BE49-F238E27FC236}">
              <a16:creationId xmlns:a16="http://schemas.microsoft.com/office/drawing/2014/main" id="{00000000-0008-0000-15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6" name="AutoShape 274" descr="Рисунок 32961">
          <a:extLst>
            <a:ext uri="{FF2B5EF4-FFF2-40B4-BE49-F238E27FC236}">
              <a16:creationId xmlns:a16="http://schemas.microsoft.com/office/drawing/2014/main" id="{00000000-0008-0000-15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7" name="AutoShape 275" descr="Рисунок 32962">
          <a:extLst>
            <a:ext uri="{FF2B5EF4-FFF2-40B4-BE49-F238E27FC236}">
              <a16:creationId xmlns:a16="http://schemas.microsoft.com/office/drawing/2014/main" id="{00000000-0008-0000-15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8" name="AutoShape 276" descr="Рисунок 32963">
          <a:extLst>
            <a:ext uri="{FF2B5EF4-FFF2-40B4-BE49-F238E27FC236}">
              <a16:creationId xmlns:a16="http://schemas.microsoft.com/office/drawing/2014/main" id="{00000000-0008-0000-15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79" name="AutoShape 277" descr="Рисунок 32964">
          <a:extLst>
            <a:ext uri="{FF2B5EF4-FFF2-40B4-BE49-F238E27FC236}">
              <a16:creationId xmlns:a16="http://schemas.microsoft.com/office/drawing/2014/main" id="{00000000-0008-0000-15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0" name="AutoShape 278" descr="Рисунок 32965">
          <a:extLst>
            <a:ext uri="{FF2B5EF4-FFF2-40B4-BE49-F238E27FC236}">
              <a16:creationId xmlns:a16="http://schemas.microsoft.com/office/drawing/2014/main" id="{00000000-0008-0000-15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1" name="AutoShape 279" descr="Рисунок 32966">
          <a:extLst>
            <a:ext uri="{FF2B5EF4-FFF2-40B4-BE49-F238E27FC236}">
              <a16:creationId xmlns:a16="http://schemas.microsoft.com/office/drawing/2014/main" id="{00000000-0008-0000-15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2" name="AutoShape 280" descr="Рисунок 32967">
          <a:extLst>
            <a:ext uri="{FF2B5EF4-FFF2-40B4-BE49-F238E27FC236}">
              <a16:creationId xmlns:a16="http://schemas.microsoft.com/office/drawing/2014/main" id="{00000000-0008-0000-15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3" name="AutoShape 281" descr="Рисунок 32968">
          <a:extLst>
            <a:ext uri="{FF2B5EF4-FFF2-40B4-BE49-F238E27FC236}">
              <a16:creationId xmlns:a16="http://schemas.microsoft.com/office/drawing/2014/main" id="{00000000-0008-0000-15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4" name="AutoShape 282" descr="Рисунок 32969">
          <a:extLst>
            <a:ext uri="{FF2B5EF4-FFF2-40B4-BE49-F238E27FC236}">
              <a16:creationId xmlns:a16="http://schemas.microsoft.com/office/drawing/2014/main" id="{00000000-0008-0000-15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5" name="AutoShape 283" descr="Рисунок 32970">
          <a:extLst>
            <a:ext uri="{FF2B5EF4-FFF2-40B4-BE49-F238E27FC236}">
              <a16:creationId xmlns:a16="http://schemas.microsoft.com/office/drawing/2014/main" id="{00000000-0008-0000-15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6" name="AutoShape 284" descr="Рисунок 32971">
          <a:extLst>
            <a:ext uri="{FF2B5EF4-FFF2-40B4-BE49-F238E27FC236}">
              <a16:creationId xmlns:a16="http://schemas.microsoft.com/office/drawing/2014/main" id="{00000000-0008-0000-15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7" name="AutoShape 285" descr="Рисунок 32972">
          <a:extLst>
            <a:ext uri="{FF2B5EF4-FFF2-40B4-BE49-F238E27FC236}">
              <a16:creationId xmlns:a16="http://schemas.microsoft.com/office/drawing/2014/main" id="{00000000-0008-0000-15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8" name="AutoShape 286" descr="Рисунок 32973">
          <a:extLst>
            <a:ext uri="{FF2B5EF4-FFF2-40B4-BE49-F238E27FC236}">
              <a16:creationId xmlns:a16="http://schemas.microsoft.com/office/drawing/2014/main" id="{00000000-0008-0000-15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89" name="AutoShape 287" descr="Рисунок 32974">
          <a:extLst>
            <a:ext uri="{FF2B5EF4-FFF2-40B4-BE49-F238E27FC236}">
              <a16:creationId xmlns:a16="http://schemas.microsoft.com/office/drawing/2014/main" id="{00000000-0008-0000-15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0" name="AutoShape 288" descr="Рисунок 32975">
          <a:extLst>
            <a:ext uri="{FF2B5EF4-FFF2-40B4-BE49-F238E27FC236}">
              <a16:creationId xmlns:a16="http://schemas.microsoft.com/office/drawing/2014/main" id="{00000000-0008-0000-15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1" name="AutoShape 289" descr="Рисунок 32976">
          <a:extLst>
            <a:ext uri="{FF2B5EF4-FFF2-40B4-BE49-F238E27FC236}">
              <a16:creationId xmlns:a16="http://schemas.microsoft.com/office/drawing/2014/main" id="{00000000-0008-0000-15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2" name="AutoShape 290" descr="Рисунок 32977">
          <a:extLst>
            <a:ext uri="{FF2B5EF4-FFF2-40B4-BE49-F238E27FC236}">
              <a16:creationId xmlns:a16="http://schemas.microsoft.com/office/drawing/2014/main" id="{00000000-0008-0000-15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3" name="AutoShape 291" descr="Рисунок 32978">
          <a:extLst>
            <a:ext uri="{FF2B5EF4-FFF2-40B4-BE49-F238E27FC236}">
              <a16:creationId xmlns:a16="http://schemas.microsoft.com/office/drawing/2014/main" id="{00000000-0008-0000-15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4" name="AutoShape 292" descr="Рисунок 32979">
          <a:extLst>
            <a:ext uri="{FF2B5EF4-FFF2-40B4-BE49-F238E27FC236}">
              <a16:creationId xmlns:a16="http://schemas.microsoft.com/office/drawing/2014/main" id="{00000000-0008-0000-15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5" name="AutoShape 293" descr="Рисунок 32980">
          <a:extLst>
            <a:ext uri="{FF2B5EF4-FFF2-40B4-BE49-F238E27FC236}">
              <a16:creationId xmlns:a16="http://schemas.microsoft.com/office/drawing/2014/main" id="{00000000-0008-0000-15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6" name="AutoShape 294" descr="Рисунок 32981">
          <a:extLst>
            <a:ext uri="{FF2B5EF4-FFF2-40B4-BE49-F238E27FC236}">
              <a16:creationId xmlns:a16="http://schemas.microsoft.com/office/drawing/2014/main" id="{00000000-0008-0000-15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7" name="AutoShape 295" descr="Рисунок 32982">
          <a:extLst>
            <a:ext uri="{FF2B5EF4-FFF2-40B4-BE49-F238E27FC236}">
              <a16:creationId xmlns:a16="http://schemas.microsoft.com/office/drawing/2014/main" id="{00000000-0008-0000-15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8" name="AutoShape 296" descr="Рисунок 32983">
          <a:extLst>
            <a:ext uri="{FF2B5EF4-FFF2-40B4-BE49-F238E27FC236}">
              <a16:creationId xmlns:a16="http://schemas.microsoft.com/office/drawing/2014/main" id="{00000000-0008-0000-15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099" name="AutoShape 297" descr="Рисунок 32984">
          <a:extLst>
            <a:ext uri="{FF2B5EF4-FFF2-40B4-BE49-F238E27FC236}">
              <a16:creationId xmlns:a16="http://schemas.microsoft.com/office/drawing/2014/main" id="{00000000-0008-0000-15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0" name="AutoShape 298" descr="Рисунок 32985">
          <a:extLst>
            <a:ext uri="{FF2B5EF4-FFF2-40B4-BE49-F238E27FC236}">
              <a16:creationId xmlns:a16="http://schemas.microsoft.com/office/drawing/2014/main" id="{00000000-0008-0000-15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1" name="AutoShape 299" descr="Рисунок 32986">
          <a:extLst>
            <a:ext uri="{FF2B5EF4-FFF2-40B4-BE49-F238E27FC236}">
              <a16:creationId xmlns:a16="http://schemas.microsoft.com/office/drawing/2014/main" id="{00000000-0008-0000-15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2" name="AutoShape 300" descr="Рисунок 32987">
          <a:extLst>
            <a:ext uri="{FF2B5EF4-FFF2-40B4-BE49-F238E27FC236}">
              <a16:creationId xmlns:a16="http://schemas.microsoft.com/office/drawing/2014/main" id="{00000000-0008-0000-15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3" name="AutoShape 301" descr="Рисунок 32988">
          <a:extLst>
            <a:ext uri="{FF2B5EF4-FFF2-40B4-BE49-F238E27FC236}">
              <a16:creationId xmlns:a16="http://schemas.microsoft.com/office/drawing/2014/main" id="{00000000-0008-0000-15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4" name="AutoShape 302" descr="Рисунок 32989">
          <a:extLst>
            <a:ext uri="{FF2B5EF4-FFF2-40B4-BE49-F238E27FC236}">
              <a16:creationId xmlns:a16="http://schemas.microsoft.com/office/drawing/2014/main" id="{00000000-0008-0000-15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5" name="AutoShape 303" descr="Рисунок 32990">
          <a:extLst>
            <a:ext uri="{FF2B5EF4-FFF2-40B4-BE49-F238E27FC236}">
              <a16:creationId xmlns:a16="http://schemas.microsoft.com/office/drawing/2014/main" id="{00000000-0008-0000-15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6" name="AutoShape 304" descr="Рисунок 32991">
          <a:extLst>
            <a:ext uri="{FF2B5EF4-FFF2-40B4-BE49-F238E27FC236}">
              <a16:creationId xmlns:a16="http://schemas.microsoft.com/office/drawing/2014/main" id="{00000000-0008-0000-15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7" name="AutoShape 305" descr="Рисунок 32992">
          <a:extLst>
            <a:ext uri="{FF2B5EF4-FFF2-40B4-BE49-F238E27FC236}">
              <a16:creationId xmlns:a16="http://schemas.microsoft.com/office/drawing/2014/main" id="{00000000-0008-0000-15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8" name="AutoShape 306" descr="Рисунок 32993">
          <a:extLst>
            <a:ext uri="{FF2B5EF4-FFF2-40B4-BE49-F238E27FC236}">
              <a16:creationId xmlns:a16="http://schemas.microsoft.com/office/drawing/2014/main" id="{00000000-0008-0000-15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09" name="AutoShape 307" descr="Рисунок 32994">
          <a:extLst>
            <a:ext uri="{FF2B5EF4-FFF2-40B4-BE49-F238E27FC236}">
              <a16:creationId xmlns:a16="http://schemas.microsoft.com/office/drawing/2014/main" id="{00000000-0008-0000-15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0" name="AutoShape 308" descr="Рисунок 32995">
          <a:extLst>
            <a:ext uri="{FF2B5EF4-FFF2-40B4-BE49-F238E27FC236}">
              <a16:creationId xmlns:a16="http://schemas.microsoft.com/office/drawing/2014/main" id="{00000000-0008-0000-15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1" name="AutoShape 309" descr="Рисунок 32996">
          <a:extLst>
            <a:ext uri="{FF2B5EF4-FFF2-40B4-BE49-F238E27FC236}">
              <a16:creationId xmlns:a16="http://schemas.microsoft.com/office/drawing/2014/main" id="{00000000-0008-0000-15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2" name="AutoShape 310" descr="Рисунок 32997">
          <a:extLst>
            <a:ext uri="{FF2B5EF4-FFF2-40B4-BE49-F238E27FC236}">
              <a16:creationId xmlns:a16="http://schemas.microsoft.com/office/drawing/2014/main" id="{00000000-0008-0000-15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3" name="AutoShape 311" descr="Рисунок 32998">
          <a:extLst>
            <a:ext uri="{FF2B5EF4-FFF2-40B4-BE49-F238E27FC236}">
              <a16:creationId xmlns:a16="http://schemas.microsoft.com/office/drawing/2014/main" id="{00000000-0008-0000-15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4" name="AutoShape 312" descr="Рисунок 32999">
          <a:extLst>
            <a:ext uri="{FF2B5EF4-FFF2-40B4-BE49-F238E27FC236}">
              <a16:creationId xmlns:a16="http://schemas.microsoft.com/office/drawing/2014/main" id="{00000000-0008-0000-15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5" name="AutoShape 313" descr="Рисунок 33000">
          <a:extLst>
            <a:ext uri="{FF2B5EF4-FFF2-40B4-BE49-F238E27FC236}">
              <a16:creationId xmlns:a16="http://schemas.microsoft.com/office/drawing/2014/main" id="{00000000-0008-0000-15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6" name="AutoShape 314" descr="Рисунок 33001">
          <a:extLst>
            <a:ext uri="{FF2B5EF4-FFF2-40B4-BE49-F238E27FC236}">
              <a16:creationId xmlns:a16="http://schemas.microsoft.com/office/drawing/2014/main" id="{00000000-0008-0000-15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7" name="AutoShape 315" descr="Рисунок 33002">
          <a:extLst>
            <a:ext uri="{FF2B5EF4-FFF2-40B4-BE49-F238E27FC236}">
              <a16:creationId xmlns:a16="http://schemas.microsoft.com/office/drawing/2014/main" id="{00000000-0008-0000-15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8" name="AutoShape 316" descr="Рисунок 33003">
          <a:extLst>
            <a:ext uri="{FF2B5EF4-FFF2-40B4-BE49-F238E27FC236}">
              <a16:creationId xmlns:a16="http://schemas.microsoft.com/office/drawing/2014/main" id="{00000000-0008-0000-15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19" name="AutoShape 317" descr="Рисунок 33004">
          <a:extLst>
            <a:ext uri="{FF2B5EF4-FFF2-40B4-BE49-F238E27FC236}">
              <a16:creationId xmlns:a16="http://schemas.microsoft.com/office/drawing/2014/main" id="{00000000-0008-0000-15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0" name="AutoShape 318" descr="Рисунок 33005">
          <a:extLst>
            <a:ext uri="{FF2B5EF4-FFF2-40B4-BE49-F238E27FC236}">
              <a16:creationId xmlns:a16="http://schemas.microsoft.com/office/drawing/2014/main" id="{00000000-0008-0000-15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1" name="AutoShape 319" descr="Рисунок 33006">
          <a:extLst>
            <a:ext uri="{FF2B5EF4-FFF2-40B4-BE49-F238E27FC236}">
              <a16:creationId xmlns:a16="http://schemas.microsoft.com/office/drawing/2014/main" id="{00000000-0008-0000-15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2" name="AutoShape 320" descr="Рисунок 33007">
          <a:extLst>
            <a:ext uri="{FF2B5EF4-FFF2-40B4-BE49-F238E27FC236}">
              <a16:creationId xmlns:a16="http://schemas.microsoft.com/office/drawing/2014/main" id="{00000000-0008-0000-15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3" name="AutoShape 321" descr="Рисунок 33008">
          <a:extLst>
            <a:ext uri="{FF2B5EF4-FFF2-40B4-BE49-F238E27FC236}">
              <a16:creationId xmlns:a16="http://schemas.microsoft.com/office/drawing/2014/main" id="{00000000-0008-0000-15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4" name="AutoShape 322" descr="Рисунок 33009">
          <a:extLst>
            <a:ext uri="{FF2B5EF4-FFF2-40B4-BE49-F238E27FC236}">
              <a16:creationId xmlns:a16="http://schemas.microsoft.com/office/drawing/2014/main" id="{00000000-0008-0000-15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5" name="AutoShape 323" descr="Рисунок 33010">
          <a:extLst>
            <a:ext uri="{FF2B5EF4-FFF2-40B4-BE49-F238E27FC236}">
              <a16:creationId xmlns:a16="http://schemas.microsoft.com/office/drawing/2014/main" id="{00000000-0008-0000-15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6" name="AutoShape 324" descr="Рисунок 33011">
          <a:extLst>
            <a:ext uri="{FF2B5EF4-FFF2-40B4-BE49-F238E27FC236}">
              <a16:creationId xmlns:a16="http://schemas.microsoft.com/office/drawing/2014/main" id="{00000000-0008-0000-15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7" name="AutoShape 325" descr="Рисунок 33012">
          <a:extLst>
            <a:ext uri="{FF2B5EF4-FFF2-40B4-BE49-F238E27FC236}">
              <a16:creationId xmlns:a16="http://schemas.microsoft.com/office/drawing/2014/main" id="{00000000-0008-0000-15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8" name="AutoShape 326" descr="Рисунок 33013">
          <a:extLst>
            <a:ext uri="{FF2B5EF4-FFF2-40B4-BE49-F238E27FC236}">
              <a16:creationId xmlns:a16="http://schemas.microsoft.com/office/drawing/2014/main" id="{00000000-0008-0000-15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29" name="AutoShape 327" descr="Рисунок 33014">
          <a:extLst>
            <a:ext uri="{FF2B5EF4-FFF2-40B4-BE49-F238E27FC236}">
              <a16:creationId xmlns:a16="http://schemas.microsoft.com/office/drawing/2014/main" id="{00000000-0008-0000-15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0" name="AutoShape 328" descr="Рисунок 33015">
          <a:extLst>
            <a:ext uri="{FF2B5EF4-FFF2-40B4-BE49-F238E27FC236}">
              <a16:creationId xmlns:a16="http://schemas.microsoft.com/office/drawing/2014/main" id="{00000000-0008-0000-15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1" name="AutoShape 329" descr="Рисунок 33016">
          <a:extLst>
            <a:ext uri="{FF2B5EF4-FFF2-40B4-BE49-F238E27FC236}">
              <a16:creationId xmlns:a16="http://schemas.microsoft.com/office/drawing/2014/main" id="{00000000-0008-0000-15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2" name="AutoShape 330" descr="Рисунок 33017">
          <a:extLst>
            <a:ext uri="{FF2B5EF4-FFF2-40B4-BE49-F238E27FC236}">
              <a16:creationId xmlns:a16="http://schemas.microsoft.com/office/drawing/2014/main" id="{00000000-0008-0000-15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3" name="AutoShape 331" descr="Рисунок 33018">
          <a:extLst>
            <a:ext uri="{FF2B5EF4-FFF2-40B4-BE49-F238E27FC236}">
              <a16:creationId xmlns:a16="http://schemas.microsoft.com/office/drawing/2014/main" id="{00000000-0008-0000-15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4" name="AutoShape 332" descr="Рисунок 33019">
          <a:extLst>
            <a:ext uri="{FF2B5EF4-FFF2-40B4-BE49-F238E27FC236}">
              <a16:creationId xmlns:a16="http://schemas.microsoft.com/office/drawing/2014/main" id="{00000000-0008-0000-15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5" name="AutoShape 333" descr="Рисунок 33020">
          <a:extLst>
            <a:ext uri="{FF2B5EF4-FFF2-40B4-BE49-F238E27FC236}">
              <a16:creationId xmlns:a16="http://schemas.microsoft.com/office/drawing/2014/main" id="{00000000-0008-0000-15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6" name="AutoShape 334" descr="Рисунок 33021">
          <a:extLst>
            <a:ext uri="{FF2B5EF4-FFF2-40B4-BE49-F238E27FC236}">
              <a16:creationId xmlns:a16="http://schemas.microsoft.com/office/drawing/2014/main" id="{00000000-0008-0000-15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7" name="AutoShape 335" descr="Рисунок 33022">
          <a:extLst>
            <a:ext uri="{FF2B5EF4-FFF2-40B4-BE49-F238E27FC236}">
              <a16:creationId xmlns:a16="http://schemas.microsoft.com/office/drawing/2014/main" id="{00000000-0008-0000-15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8" name="AutoShape 336" descr="Рисунок 33023">
          <a:extLst>
            <a:ext uri="{FF2B5EF4-FFF2-40B4-BE49-F238E27FC236}">
              <a16:creationId xmlns:a16="http://schemas.microsoft.com/office/drawing/2014/main" id="{00000000-0008-0000-15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39" name="AutoShape 337" descr="Рисунок 33024">
          <a:extLst>
            <a:ext uri="{FF2B5EF4-FFF2-40B4-BE49-F238E27FC236}">
              <a16:creationId xmlns:a16="http://schemas.microsoft.com/office/drawing/2014/main" id="{00000000-0008-0000-15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0" name="AutoShape 338" descr="Рисунок 33025">
          <a:extLst>
            <a:ext uri="{FF2B5EF4-FFF2-40B4-BE49-F238E27FC236}">
              <a16:creationId xmlns:a16="http://schemas.microsoft.com/office/drawing/2014/main" id="{00000000-0008-0000-15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1" name="AutoShape 339" descr="Рисунок 33026">
          <a:extLst>
            <a:ext uri="{FF2B5EF4-FFF2-40B4-BE49-F238E27FC236}">
              <a16:creationId xmlns:a16="http://schemas.microsoft.com/office/drawing/2014/main" id="{00000000-0008-0000-15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2" name="AutoShape 340" descr="Рисунок 33027">
          <a:extLst>
            <a:ext uri="{FF2B5EF4-FFF2-40B4-BE49-F238E27FC236}">
              <a16:creationId xmlns:a16="http://schemas.microsoft.com/office/drawing/2014/main" id="{00000000-0008-0000-15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3" name="AutoShape 341" descr="Рисунок 33028">
          <a:extLst>
            <a:ext uri="{FF2B5EF4-FFF2-40B4-BE49-F238E27FC236}">
              <a16:creationId xmlns:a16="http://schemas.microsoft.com/office/drawing/2014/main" id="{00000000-0008-0000-15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4" name="AutoShape 342" descr="Рисунок 33029">
          <a:extLst>
            <a:ext uri="{FF2B5EF4-FFF2-40B4-BE49-F238E27FC236}">
              <a16:creationId xmlns:a16="http://schemas.microsoft.com/office/drawing/2014/main" id="{00000000-0008-0000-15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5" name="AutoShape 343" descr="Рисунок 33030">
          <a:extLst>
            <a:ext uri="{FF2B5EF4-FFF2-40B4-BE49-F238E27FC236}">
              <a16:creationId xmlns:a16="http://schemas.microsoft.com/office/drawing/2014/main" id="{00000000-0008-0000-15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6" name="AutoShape 344" descr="Рисунок 33031">
          <a:extLst>
            <a:ext uri="{FF2B5EF4-FFF2-40B4-BE49-F238E27FC236}">
              <a16:creationId xmlns:a16="http://schemas.microsoft.com/office/drawing/2014/main" id="{00000000-0008-0000-15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7" name="AutoShape 345" descr="Рисунок 33032">
          <a:extLst>
            <a:ext uri="{FF2B5EF4-FFF2-40B4-BE49-F238E27FC236}">
              <a16:creationId xmlns:a16="http://schemas.microsoft.com/office/drawing/2014/main" id="{00000000-0008-0000-15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8" name="AutoShape 346" descr="Рисунок 33033">
          <a:extLst>
            <a:ext uri="{FF2B5EF4-FFF2-40B4-BE49-F238E27FC236}">
              <a16:creationId xmlns:a16="http://schemas.microsoft.com/office/drawing/2014/main" id="{00000000-0008-0000-15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49" name="AutoShape 347" descr="Рисунок 33034">
          <a:extLst>
            <a:ext uri="{FF2B5EF4-FFF2-40B4-BE49-F238E27FC236}">
              <a16:creationId xmlns:a16="http://schemas.microsoft.com/office/drawing/2014/main" id="{00000000-0008-0000-15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0" name="AutoShape 348" descr="Рисунок 33035">
          <a:extLst>
            <a:ext uri="{FF2B5EF4-FFF2-40B4-BE49-F238E27FC236}">
              <a16:creationId xmlns:a16="http://schemas.microsoft.com/office/drawing/2014/main" id="{00000000-0008-0000-15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1" name="AutoShape 349" descr="Рисунок 33036">
          <a:extLst>
            <a:ext uri="{FF2B5EF4-FFF2-40B4-BE49-F238E27FC236}">
              <a16:creationId xmlns:a16="http://schemas.microsoft.com/office/drawing/2014/main" id="{00000000-0008-0000-15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2" name="AutoShape 350" descr="Рисунок 33037">
          <a:extLst>
            <a:ext uri="{FF2B5EF4-FFF2-40B4-BE49-F238E27FC236}">
              <a16:creationId xmlns:a16="http://schemas.microsoft.com/office/drawing/2014/main" id="{00000000-0008-0000-15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3" name="AutoShape 351" descr="Рисунок 33038">
          <a:extLst>
            <a:ext uri="{FF2B5EF4-FFF2-40B4-BE49-F238E27FC236}">
              <a16:creationId xmlns:a16="http://schemas.microsoft.com/office/drawing/2014/main" id="{00000000-0008-0000-15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4" name="AutoShape 352" descr="Рисунок 33039">
          <a:extLst>
            <a:ext uri="{FF2B5EF4-FFF2-40B4-BE49-F238E27FC236}">
              <a16:creationId xmlns:a16="http://schemas.microsoft.com/office/drawing/2014/main" id="{00000000-0008-0000-15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5" name="AutoShape 353" descr="Рисунок 33040">
          <a:extLst>
            <a:ext uri="{FF2B5EF4-FFF2-40B4-BE49-F238E27FC236}">
              <a16:creationId xmlns:a16="http://schemas.microsoft.com/office/drawing/2014/main" id="{00000000-0008-0000-15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6" name="AutoShape 354" descr="Рисунок 33041">
          <a:extLst>
            <a:ext uri="{FF2B5EF4-FFF2-40B4-BE49-F238E27FC236}">
              <a16:creationId xmlns:a16="http://schemas.microsoft.com/office/drawing/2014/main" id="{00000000-0008-0000-15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7" name="AutoShape 355" descr="Рисунок 33042">
          <a:extLst>
            <a:ext uri="{FF2B5EF4-FFF2-40B4-BE49-F238E27FC236}">
              <a16:creationId xmlns:a16="http://schemas.microsoft.com/office/drawing/2014/main" id="{00000000-0008-0000-15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8" name="AutoShape 356" descr="Рисунок 33043">
          <a:extLst>
            <a:ext uri="{FF2B5EF4-FFF2-40B4-BE49-F238E27FC236}">
              <a16:creationId xmlns:a16="http://schemas.microsoft.com/office/drawing/2014/main" id="{00000000-0008-0000-15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59" name="AutoShape 357" descr="Рисунок 33044">
          <a:extLst>
            <a:ext uri="{FF2B5EF4-FFF2-40B4-BE49-F238E27FC236}">
              <a16:creationId xmlns:a16="http://schemas.microsoft.com/office/drawing/2014/main" id="{00000000-0008-0000-15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0" name="AutoShape 358" descr="Рисунок 33045">
          <a:extLst>
            <a:ext uri="{FF2B5EF4-FFF2-40B4-BE49-F238E27FC236}">
              <a16:creationId xmlns:a16="http://schemas.microsoft.com/office/drawing/2014/main" id="{00000000-0008-0000-15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1" name="AutoShape 359" descr="Рисунок 33046">
          <a:extLst>
            <a:ext uri="{FF2B5EF4-FFF2-40B4-BE49-F238E27FC236}">
              <a16:creationId xmlns:a16="http://schemas.microsoft.com/office/drawing/2014/main" id="{00000000-0008-0000-15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2" name="AutoShape 360" descr="Рисунок 33047">
          <a:extLst>
            <a:ext uri="{FF2B5EF4-FFF2-40B4-BE49-F238E27FC236}">
              <a16:creationId xmlns:a16="http://schemas.microsoft.com/office/drawing/2014/main" id="{00000000-0008-0000-15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3" name="AutoShape 361" descr="Рисунок 33048">
          <a:extLst>
            <a:ext uri="{FF2B5EF4-FFF2-40B4-BE49-F238E27FC236}">
              <a16:creationId xmlns:a16="http://schemas.microsoft.com/office/drawing/2014/main" id="{00000000-0008-0000-15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4" name="AutoShape 362" descr="Рисунок 33049">
          <a:extLst>
            <a:ext uri="{FF2B5EF4-FFF2-40B4-BE49-F238E27FC236}">
              <a16:creationId xmlns:a16="http://schemas.microsoft.com/office/drawing/2014/main" id="{00000000-0008-0000-15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5" name="AutoShape 363" descr="Рисунок 33050">
          <a:extLst>
            <a:ext uri="{FF2B5EF4-FFF2-40B4-BE49-F238E27FC236}">
              <a16:creationId xmlns:a16="http://schemas.microsoft.com/office/drawing/2014/main" id="{00000000-0008-0000-15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6" name="AutoShape 364" descr="Рисунок 33051">
          <a:extLst>
            <a:ext uri="{FF2B5EF4-FFF2-40B4-BE49-F238E27FC236}">
              <a16:creationId xmlns:a16="http://schemas.microsoft.com/office/drawing/2014/main" id="{00000000-0008-0000-15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7" name="AutoShape 365" descr="Рисунок 33052">
          <a:extLst>
            <a:ext uri="{FF2B5EF4-FFF2-40B4-BE49-F238E27FC236}">
              <a16:creationId xmlns:a16="http://schemas.microsoft.com/office/drawing/2014/main" id="{00000000-0008-0000-15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8" name="AutoShape 366" descr="Рисунок 33053">
          <a:extLst>
            <a:ext uri="{FF2B5EF4-FFF2-40B4-BE49-F238E27FC236}">
              <a16:creationId xmlns:a16="http://schemas.microsoft.com/office/drawing/2014/main" id="{00000000-0008-0000-15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69" name="AutoShape 367" descr="Рисунок 33054">
          <a:extLst>
            <a:ext uri="{FF2B5EF4-FFF2-40B4-BE49-F238E27FC236}">
              <a16:creationId xmlns:a16="http://schemas.microsoft.com/office/drawing/2014/main" id="{00000000-0008-0000-15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0" name="AutoShape 368" descr="Рисунок 33055">
          <a:extLst>
            <a:ext uri="{FF2B5EF4-FFF2-40B4-BE49-F238E27FC236}">
              <a16:creationId xmlns:a16="http://schemas.microsoft.com/office/drawing/2014/main" id="{00000000-0008-0000-15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1" name="AutoShape 369" descr="Рисунок 33056">
          <a:extLst>
            <a:ext uri="{FF2B5EF4-FFF2-40B4-BE49-F238E27FC236}">
              <a16:creationId xmlns:a16="http://schemas.microsoft.com/office/drawing/2014/main" id="{00000000-0008-0000-15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2" name="AutoShape 370" descr="Рисунок 33057">
          <a:extLst>
            <a:ext uri="{FF2B5EF4-FFF2-40B4-BE49-F238E27FC236}">
              <a16:creationId xmlns:a16="http://schemas.microsoft.com/office/drawing/2014/main" id="{00000000-0008-0000-15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3" name="AutoShape 371" descr="Рисунок 33058">
          <a:extLst>
            <a:ext uri="{FF2B5EF4-FFF2-40B4-BE49-F238E27FC236}">
              <a16:creationId xmlns:a16="http://schemas.microsoft.com/office/drawing/2014/main" id="{00000000-0008-0000-15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4" name="AutoShape 372" descr="Рисунок 33059">
          <a:extLst>
            <a:ext uri="{FF2B5EF4-FFF2-40B4-BE49-F238E27FC236}">
              <a16:creationId xmlns:a16="http://schemas.microsoft.com/office/drawing/2014/main" id="{00000000-0008-0000-15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5" name="AutoShape 373" descr="Рисунок 33060">
          <a:extLst>
            <a:ext uri="{FF2B5EF4-FFF2-40B4-BE49-F238E27FC236}">
              <a16:creationId xmlns:a16="http://schemas.microsoft.com/office/drawing/2014/main" id="{00000000-0008-0000-15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6" name="AutoShape 374" descr="Рисунок 33061">
          <a:extLst>
            <a:ext uri="{FF2B5EF4-FFF2-40B4-BE49-F238E27FC236}">
              <a16:creationId xmlns:a16="http://schemas.microsoft.com/office/drawing/2014/main" id="{00000000-0008-0000-15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7" name="AutoShape 375" descr="Рисунок 33062">
          <a:extLst>
            <a:ext uri="{FF2B5EF4-FFF2-40B4-BE49-F238E27FC236}">
              <a16:creationId xmlns:a16="http://schemas.microsoft.com/office/drawing/2014/main" id="{00000000-0008-0000-15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8" name="AutoShape 376" descr="Рисунок 33063">
          <a:extLst>
            <a:ext uri="{FF2B5EF4-FFF2-40B4-BE49-F238E27FC236}">
              <a16:creationId xmlns:a16="http://schemas.microsoft.com/office/drawing/2014/main" id="{00000000-0008-0000-15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79" name="AutoShape 379" descr="Рисунок 33066">
          <a:extLst>
            <a:ext uri="{FF2B5EF4-FFF2-40B4-BE49-F238E27FC236}">
              <a16:creationId xmlns:a16="http://schemas.microsoft.com/office/drawing/2014/main" id="{00000000-0008-0000-15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0" name="AutoShape 380" descr="Рисунок 33067">
          <a:extLst>
            <a:ext uri="{FF2B5EF4-FFF2-40B4-BE49-F238E27FC236}">
              <a16:creationId xmlns:a16="http://schemas.microsoft.com/office/drawing/2014/main" id="{00000000-0008-0000-15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1" name="AutoShape 381" descr="Рисунок 33068">
          <a:extLst>
            <a:ext uri="{FF2B5EF4-FFF2-40B4-BE49-F238E27FC236}">
              <a16:creationId xmlns:a16="http://schemas.microsoft.com/office/drawing/2014/main" id="{00000000-0008-0000-15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2" name="AutoShape 382" descr="Рисунок 33069">
          <a:extLst>
            <a:ext uri="{FF2B5EF4-FFF2-40B4-BE49-F238E27FC236}">
              <a16:creationId xmlns:a16="http://schemas.microsoft.com/office/drawing/2014/main" id="{00000000-0008-0000-15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3" name="AutoShape 383" descr="Рисунок 33070">
          <a:extLst>
            <a:ext uri="{FF2B5EF4-FFF2-40B4-BE49-F238E27FC236}">
              <a16:creationId xmlns:a16="http://schemas.microsoft.com/office/drawing/2014/main" id="{00000000-0008-0000-15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4" name="AutoShape 384" descr="Рисунок 33071">
          <a:extLst>
            <a:ext uri="{FF2B5EF4-FFF2-40B4-BE49-F238E27FC236}">
              <a16:creationId xmlns:a16="http://schemas.microsoft.com/office/drawing/2014/main" id="{00000000-0008-0000-15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5" name="AutoShape 385" descr="Рисунок 33072">
          <a:extLst>
            <a:ext uri="{FF2B5EF4-FFF2-40B4-BE49-F238E27FC236}">
              <a16:creationId xmlns:a16="http://schemas.microsoft.com/office/drawing/2014/main" id="{00000000-0008-0000-15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6" name="AutoShape 386" descr="Рисунок 33073">
          <a:extLst>
            <a:ext uri="{FF2B5EF4-FFF2-40B4-BE49-F238E27FC236}">
              <a16:creationId xmlns:a16="http://schemas.microsoft.com/office/drawing/2014/main" id="{00000000-0008-0000-15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7" name="AutoShape 387" descr="Рисунок 33074">
          <a:extLst>
            <a:ext uri="{FF2B5EF4-FFF2-40B4-BE49-F238E27FC236}">
              <a16:creationId xmlns:a16="http://schemas.microsoft.com/office/drawing/2014/main" id="{00000000-0008-0000-15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8" name="AutoShape 388" descr="Рисунок 33075">
          <a:extLst>
            <a:ext uri="{FF2B5EF4-FFF2-40B4-BE49-F238E27FC236}">
              <a16:creationId xmlns:a16="http://schemas.microsoft.com/office/drawing/2014/main" id="{00000000-0008-0000-15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89" name="AutoShape 389" descr="Рисунок 33076">
          <a:extLst>
            <a:ext uri="{FF2B5EF4-FFF2-40B4-BE49-F238E27FC236}">
              <a16:creationId xmlns:a16="http://schemas.microsoft.com/office/drawing/2014/main" id="{00000000-0008-0000-15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0" name="AutoShape 390" descr="Рисунок 33077">
          <a:extLst>
            <a:ext uri="{FF2B5EF4-FFF2-40B4-BE49-F238E27FC236}">
              <a16:creationId xmlns:a16="http://schemas.microsoft.com/office/drawing/2014/main" id="{00000000-0008-0000-15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1" name="AutoShape 391" descr="Рисунок 33078">
          <a:extLst>
            <a:ext uri="{FF2B5EF4-FFF2-40B4-BE49-F238E27FC236}">
              <a16:creationId xmlns:a16="http://schemas.microsoft.com/office/drawing/2014/main" id="{00000000-0008-0000-15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2" name="AutoShape 392" descr="Рисунок 33079">
          <a:extLst>
            <a:ext uri="{FF2B5EF4-FFF2-40B4-BE49-F238E27FC236}">
              <a16:creationId xmlns:a16="http://schemas.microsoft.com/office/drawing/2014/main" id="{00000000-0008-0000-15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3" name="AutoShape 393" descr="Рисунок 33080">
          <a:extLst>
            <a:ext uri="{FF2B5EF4-FFF2-40B4-BE49-F238E27FC236}">
              <a16:creationId xmlns:a16="http://schemas.microsoft.com/office/drawing/2014/main" id="{00000000-0008-0000-15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4" name="AutoShape 394" descr="Рисунок 33081">
          <a:extLst>
            <a:ext uri="{FF2B5EF4-FFF2-40B4-BE49-F238E27FC236}">
              <a16:creationId xmlns:a16="http://schemas.microsoft.com/office/drawing/2014/main" id="{00000000-0008-0000-15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5" name="AutoShape 395" descr="Рисунок 33082">
          <a:extLst>
            <a:ext uri="{FF2B5EF4-FFF2-40B4-BE49-F238E27FC236}">
              <a16:creationId xmlns:a16="http://schemas.microsoft.com/office/drawing/2014/main" id="{00000000-0008-0000-15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6" name="AutoShape 396" descr="Рисунок 33083">
          <a:extLst>
            <a:ext uri="{FF2B5EF4-FFF2-40B4-BE49-F238E27FC236}">
              <a16:creationId xmlns:a16="http://schemas.microsoft.com/office/drawing/2014/main" id="{00000000-0008-0000-15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7" name="AutoShape 397" descr="Рисунок 33084">
          <a:extLst>
            <a:ext uri="{FF2B5EF4-FFF2-40B4-BE49-F238E27FC236}">
              <a16:creationId xmlns:a16="http://schemas.microsoft.com/office/drawing/2014/main" id="{00000000-0008-0000-15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8" name="AutoShape 398" descr="Рисунок 33085">
          <a:extLst>
            <a:ext uri="{FF2B5EF4-FFF2-40B4-BE49-F238E27FC236}">
              <a16:creationId xmlns:a16="http://schemas.microsoft.com/office/drawing/2014/main" id="{00000000-0008-0000-15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199" name="AutoShape 399" descr="Рисунок 33086">
          <a:extLst>
            <a:ext uri="{FF2B5EF4-FFF2-40B4-BE49-F238E27FC236}">
              <a16:creationId xmlns:a16="http://schemas.microsoft.com/office/drawing/2014/main" id="{00000000-0008-0000-15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0" name="AutoShape 400" descr="Рисунок 33087">
          <a:extLst>
            <a:ext uri="{FF2B5EF4-FFF2-40B4-BE49-F238E27FC236}">
              <a16:creationId xmlns:a16="http://schemas.microsoft.com/office/drawing/2014/main" id="{00000000-0008-0000-15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1" name="AutoShape 401" descr="Рисунок 33088">
          <a:extLst>
            <a:ext uri="{FF2B5EF4-FFF2-40B4-BE49-F238E27FC236}">
              <a16:creationId xmlns:a16="http://schemas.microsoft.com/office/drawing/2014/main" id="{00000000-0008-0000-15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2" name="AutoShape 402" descr="Рисунок 33089">
          <a:extLst>
            <a:ext uri="{FF2B5EF4-FFF2-40B4-BE49-F238E27FC236}">
              <a16:creationId xmlns:a16="http://schemas.microsoft.com/office/drawing/2014/main" id="{00000000-0008-0000-15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3" name="AutoShape 403" descr="Рисунок 33090">
          <a:extLst>
            <a:ext uri="{FF2B5EF4-FFF2-40B4-BE49-F238E27FC236}">
              <a16:creationId xmlns:a16="http://schemas.microsoft.com/office/drawing/2014/main" id="{00000000-0008-0000-15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4" name="AutoShape 404" descr="Рисунок 33091">
          <a:extLst>
            <a:ext uri="{FF2B5EF4-FFF2-40B4-BE49-F238E27FC236}">
              <a16:creationId xmlns:a16="http://schemas.microsoft.com/office/drawing/2014/main" id="{00000000-0008-0000-15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5" name="AutoShape 405" descr="Рисунок 33092">
          <a:extLst>
            <a:ext uri="{FF2B5EF4-FFF2-40B4-BE49-F238E27FC236}">
              <a16:creationId xmlns:a16="http://schemas.microsoft.com/office/drawing/2014/main" id="{00000000-0008-0000-15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6" name="AutoShape 406" descr="Рисунок 33093">
          <a:extLst>
            <a:ext uri="{FF2B5EF4-FFF2-40B4-BE49-F238E27FC236}">
              <a16:creationId xmlns:a16="http://schemas.microsoft.com/office/drawing/2014/main" id="{00000000-0008-0000-15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7" name="AutoShape 407" descr="Рисунок 33094">
          <a:extLst>
            <a:ext uri="{FF2B5EF4-FFF2-40B4-BE49-F238E27FC236}">
              <a16:creationId xmlns:a16="http://schemas.microsoft.com/office/drawing/2014/main" id="{00000000-0008-0000-15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8" name="AutoShape 408" descr="Рисунок 33095">
          <a:extLst>
            <a:ext uri="{FF2B5EF4-FFF2-40B4-BE49-F238E27FC236}">
              <a16:creationId xmlns:a16="http://schemas.microsoft.com/office/drawing/2014/main" id="{00000000-0008-0000-15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09" name="AutoShape 409" descr="Рисунок 33096">
          <a:extLst>
            <a:ext uri="{FF2B5EF4-FFF2-40B4-BE49-F238E27FC236}">
              <a16:creationId xmlns:a16="http://schemas.microsoft.com/office/drawing/2014/main" id="{00000000-0008-0000-15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0" name="AutoShape 410" descr="Рисунок 33097">
          <a:extLst>
            <a:ext uri="{FF2B5EF4-FFF2-40B4-BE49-F238E27FC236}">
              <a16:creationId xmlns:a16="http://schemas.microsoft.com/office/drawing/2014/main" id="{00000000-0008-0000-15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1" name="AutoShape 411" descr="Рисунок 33098">
          <a:extLst>
            <a:ext uri="{FF2B5EF4-FFF2-40B4-BE49-F238E27FC236}">
              <a16:creationId xmlns:a16="http://schemas.microsoft.com/office/drawing/2014/main" id="{00000000-0008-0000-15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2" name="AutoShape 412" descr="Рисунок 33099">
          <a:extLst>
            <a:ext uri="{FF2B5EF4-FFF2-40B4-BE49-F238E27FC236}">
              <a16:creationId xmlns:a16="http://schemas.microsoft.com/office/drawing/2014/main" id="{00000000-0008-0000-15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3" name="AutoShape 413" descr="Рисунок 33100">
          <a:extLst>
            <a:ext uri="{FF2B5EF4-FFF2-40B4-BE49-F238E27FC236}">
              <a16:creationId xmlns:a16="http://schemas.microsoft.com/office/drawing/2014/main" id="{00000000-0008-0000-15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4" name="AutoShape 414" descr="Рисунок 33101">
          <a:extLst>
            <a:ext uri="{FF2B5EF4-FFF2-40B4-BE49-F238E27FC236}">
              <a16:creationId xmlns:a16="http://schemas.microsoft.com/office/drawing/2014/main" id="{00000000-0008-0000-15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5" name="AutoShape 415" descr="Рисунок 33102">
          <a:extLst>
            <a:ext uri="{FF2B5EF4-FFF2-40B4-BE49-F238E27FC236}">
              <a16:creationId xmlns:a16="http://schemas.microsoft.com/office/drawing/2014/main" id="{00000000-0008-0000-15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6" name="AutoShape 416" descr="Рисунок 33103">
          <a:extLst>
            <a:ext uri="{FF2B5EF4-FFF2-40B4-BE49-F238E27FC236}">
              <a16:creationId xmlns:a16="http://schemas.microsoft.com/office/drawing/2014/main" id="{00000000-0008-0000-15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7" name="AutoShape 417" descr="Рисунок 33104">
          <a:extLst>
            <a:ext uri="{FF2B5EF4-FFF2-40B4-BE49-F238E27FC236}">
              <a16:creationId xmlns:a16="http://schemas.microsoft.com/office/drawing/2014/main" id="{00000000-0008-0000-15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8" name="AutoShape 418" descr="Рисунок 33105">
          <a:extLst>
            <a:ext uri="{FF2B5EF4-FFF2-40B4-BE49-F238E27FC236}">
              <a16:creationId xmlns:a16="http://schemas.microsoft.com/office/drawing/2014/main" id="{00000000-0008-0000-15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19" name="AutoShape 419" descr="Рисунок 33106">
          <a:extLst>
            <a:ext uri="{FF2B5EF4-FFF2-40B4-BE49-F238E27FC236}">
              <a16:creationId xmlns:a16="http://schemas.microsoft.com/office/drawing/2014/main" id="{00000000-0008-0000-15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0" name="AutoShape 420" descr="Рисунок 33107">
          <a:extLst>
            <a:ext uri="{FF2B5EF4-FFF2-40B4-BE49-F238E27FC236}">
              <a16:creationId xmlns:a16="http://schemas.microsoft.com/office/drawing/2014/main" id="{00000000-0008-0000-15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1" name="AutoShape 421" descr="Рисунок 33108">
          <a:extLst>
            <a:ext uri="{FF2B5EF4-FFF2-40B4-BE49-F238E27FC236}">
              <a16:creationId xmlns:a16="http://schemas.microsoft.com/office/drawing/2014/main" id="{00000000-0008-0000-15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2" name="AutoShape 422" descr="Рисунок 33109">
          <a:extLst>
            <a:ext uri="{FF2B5EF4-FFF2-40B4-BE49-F238E27FC236}">
              <a16:creationId xmlns:a16="http://schemas.microsoft.com/office/drawing/2014/main" id="{00000000-0008-0000-15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3" name="AutoShape 423" descr="Рисунок 33110">
          <a:extLst>
            <a:ext uri="{FF2B5EF4-FFF2-40B4-BE49-F238E27FC236}">
              <a16:creationId xmlns:a16="http://schemas.microsoft.com/office/drawing/2014/main" id="{00000000-0008-0000-15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4" name="AutoShape 424" descr="Рисунок 33111">
          <a:extLst>
            <a:ext uri="{FF2B5EF4-FFF2-40B4-BE49-F238E27FC236}">
              <a16:creationId xmlns:a16="http://schemas.microsoft.com/office/drawing/2014/main" id="{00000000-0008-0000-15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5" name="AutoShape 425" descr="Рисунок 33112">
          <a:extLst>
            <a:ext uri="{FF2B5EF4-FFF2-40B4-BE49-F238E27FC236}">
              <a16:creationId xmlns:a16="http://schemas.microsoft.com/office/drawing/2014/main" id="{00000000-0008-0000-15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6" name="AutoShape 426" descr="Рисунок 33113">
          <a:extLst>
            <a:ext uri="{FF2B5EF4-FFF2-40B4-BE49-F238E27FC236}">
              <a16:creationId xmlns:a16="http://schemas.microsoft.com/office/drawing/2014/main" id="{00000000-0008-0000-15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7" name="AutoShape 427" descr="Рисунок 33114">
          <a:extLst>
            <a:ext uri="{FF2B5EF4-FFF2-40B4-BE49-F238E27FC236}">
              <a16:creationId xmlns:a16="http://schemas.microsoft.com/office/drawing/2014/main" id="{00000000-0008-0000-15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8" name="AutoShape 428" descr="Рисунок 33115">
          <a:extLst>
            <a:ext uri="{FF2B5EF4-FFF2-40B4-BE49-F238E27FC236}">
              <a16:creationId xmlns:a16="http://schemas.microsoft.com/office/drawing/2014/main" id="{00000000-0008-0000-15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29" name="AutoShape 429" descr="Рисунок 33116">
          <a:extLst>
            <a:ext uri="{FF2B5EF4-FFF2-40B4-BE49-F238E27FC236}">
              <a16:creationId xmlns:a16="http://schemas.microsoft.com/office/drawing/2014/main" id="{00000000-0008-0000-15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0" name="AutoShape 430" descr="Рисунок 33117">
          <a:extLst>
            <a:ext uri="{FF2B5EF4-FFF2-40B4-BE49-F238E27FC236}">
              <a16:creationId xmlns:a16="http://schemas.microsoft.com/office/drawing/2014/main" id="{00000000-0008-0000-15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1" name="AutoShape 431" descr="Рисунок 33118">
          <a:extLst>
            <a:ext uri="{FF2B5EF4-FFF2-40B4-BE49-F238E27FC236}">
              <a16:creationId xmlns:a16="http://schemas.microsoft.com/office/drawing/2014/main" id="{00000000-0008-0000-15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2" name="AutoShape 432" descr="Рисунок 33119">
          <a:extLst>
            <a:ext uri="{FF2B5EF4-FFF2-40B4-BE49-F238E27FC236}">
              <a16:creationId xmlns:a16="http://schemas.microsoft.com/office/drawing/2014/main" id="{00000000-0008-0000-15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3" name="AutoShape 433" descr="Рисунок 33120">
          <a:extLst>
            <a:ext uri="{FF2B5EF4-FFF2-40B4-BE49-F238E27FC236}">
              <a16:creationId xmlns:a16="http://schemas.microsoft.com/office/drawing/2014/main" id="{00000000-0008-0000-15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4" name="AutoShape 434" descr="Рисунок 33121">
          <a:extLst>
            <a:ext uri="{FF2B5EF4-FFF2-40B4-BE49-F238E27FC236}">
              <a16:creationId xmlns:a16="http://schemas.microsoft.com/office/drawing/2014/main" id="{00000000-0008-0000-15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5" name="AutoShape 435" descr="Рисунок 33122">
          <a:extLst>
            <a:ext uri="{FF2B5EF4-FFF2-40B4-BE49-F238E27FC236}">
              <a16:creationId xmlns:a16="http://schemas.microsoft.com/office/drawing/2014/main" id="{00000000-0008-0000-15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6" name="AutoShape 436" descr="Рисунок 33123">
          <a:extLst>
            <a:ext uri="{FF2B5EF4-FFF2-40B4-BE49-F238E27FC236}">
              <a16:creationId xmlns:a16="http://schemas.microsoft.com/office/drawing/2014/main" id="{00000000-0008-0000-15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7" name="AutoShape 437" descr="Рисунок 33124">
          <a:extLst>
            <a:ext uri="{FF2B5EF4-FFF2-40B4-BE49-F238E27FC236}">
              <a16:creationId xmlns:a16="http://schemas.microsoft.com/office/drawing/2014/main" id="{00000000-0008-0000-15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8" name="AutoShape 438" descr="Рисунок 33125">
          <a:extLst>
            <a:ext uri="{FF2B5EF4-FFF2-40B4-BE49-F238E27FC236}">
              <a16:creationId xmlns:a16="http://schemas.microsoft.com/office/drawing/2014/main" id="{00000000-0008-0000-15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39" name="AutoShape 439" descr="Рисунок 33126">
          <a:extLst>
            <a:ext uri="{FF2B5EF4-FFF2-40B4-BE49-F238E27FC236}">
              <a16:creationId xmlns:a16="http://schemas.microsoft.com/office/drawing/2014/main" id="{00000000-0008-0000-15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0" name="AutoShape 440" descr="Рисунок 33127">
          <a:extLst>
            <a:ext uri="{FF2B5EF4-FFF2-40B4-BE49-F238E27FC236}">
              <a16:creationId xmlns:a16="http://schemas.microsoft.com/office/drawing/2014/main" id="{00000000-0008-0000-15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1" name="AutoShape 441" descr="Рисунок 33128">
          <a:extLst>
            <a:ext uri="{FF2B5EF4-FFF2-40B4-BE49-F238E27FC236}">
              <a16:creationId xmlns:a16="http://schemas.microsoft.com/office/drawing/2014/main" id="{00000000-0008-0000-15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2" name="AutoShape 442" descr="Рисунок 33129">
          <a:extLst>
            <a:ext uri="{FF2B5EF4-FFF2-40B4-BE49-F238E27FC236}">
              <a16:creationId xmlns:a16="http://schemas.microsoft.com/office/drawing/2014/main" id="{00000000-0008-0000-15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3" name="AutoShape 443" descr="Рисунок 33130">
          <a:extLst>
            <a:ext uri="{FF2B5EF4-FFF2-40B4-BE49-F238E27FC236}">
              <a16:creationId xmlns:a16="http://schemas.microsoft.com/office/drawing/2014/main" id="{00000000-0008-0000-15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4" name="AutoShape 444" descr="Рисунок 33131">
          <a:extLst>
            <a:ext uri="{FF2B5EF4-FFF2-40B4-BE49-F238E27FC236}">
              <a16:creationId xmlns:a16="http://schemas.microsoft.com/office/drawing/2014/main" id="{00000000-0008-0000-15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5" name="AutoShape 445" descr="Рисунок 33132">
          <a:extLst>
            <a:ext uri="{FF2B5EF4-FFF2-40B4-BE49-F238E27FC236}">
              <a16:creationId xmlns:a16="http://schemas.microsoft.com/office/drawing/2014/main" id="{00000000-0008-0000-15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6" name="AutoShape 446" descr="Рисунок 33133">
          <a:extLst>
            <a:ext uri="{FF2B5EF4-FFF2-40B4-BE49-F238E27FC236}">
              <a16:creationId xmlns:a16="http://schemas.microsoft.com/office/drawing/2014/main" id="{00000000-0008-0000-15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7" name="AutoShape 447" descr="Рисунок 33134">
          <a:extLst>
            <a:ext uri="{FF2B5EF4-FFF2-40B4-BE49-F238E27FC236}">
              <a16:creationId xmlns:a16="http://schemas.microsoft.com/office/drawing/2014/main" id="{00000000-0008-0000-15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8" name="AutoShape 448" descr="Рисунок 33135">
          <a:extLst>
            <a:ext uri="{FF2B5EF4-FFF2-40B4-BE49-F238E27FC236}">
              <a16:creationId xmlns:a16="http://schemas.microsoft.com/office/drawing/2014/main" id="{00000000-0008-0000-15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49" name="AutoShape 449" descr="Рисунок 33136">
          <a:extLst>
            <a:ext uri="{FF2B5EF4-FFF2-40B4-BE49-F238E27FC236}">
              <a16:creationId xmlns:a16="http://schemas.microsoft.com/office/drawing/2014/main" id="{00000000-0008-0000-15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0" name="AutoShape 450" descr="Рисунок 33137">
          <a:extLst>
            <a:ext uri="{FF2B5EF4-FFF2-40B4-BE49-F238E27FC236}">
              <a16:creationId xmlns:a16="http://schemas.microsoft.com/office/drawing/2014/main" id="{00000000-0008-0000-15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1" name="AutoShape 451" descr="Рисунок 33138">
          <a:extLst>
            <a:ext uri="{FF2B5EF4-FFF2-40B4-BE49-F238E27FC236}">
              <a16:creationId xmlns:a16="http://schemas.microsoft.com/office/drawing/2014/main" id="{00000000-0008-0000-15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2" name="AutoShape 452" descr="Рисунок 33139">
          <a:extLst>
            <a:ext uri="{FF2B5EF4-FFF2-40B4-BE49-F238E27FC236}">
              <a16:creationId xmlns:a16="http://schemas.microsoft.com/office/drawing/2014/main" id="{00000000-0008-0000-15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3" name="AutoShape 453" descr="Рисунок 33140">
          <a:extLst>
            <a:ext uri="{FF2B5EF4-FFF2-40B4-BE49-F238E27FC236}">
              <a16:creationId xmlns:a16="http://schemas.microsoft.com/office/drawing/2014/main" id="{00000000-0008-0000-15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4" name="AutoShape 454" descr="Рисунок 33141">
          <a:extLst>
            <a:ext uri="{FF2B5EF4-FFF2-40B4-BE49-F238E27FC236}">
              <a16:creationId xmlns:a16="http://schemas.microsoft.com/office/drawing/2014/main" id="{00000000-0008-0000-15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5" name="AutoShape 455" descr="Рисунок 33142">
          <a:extLst>
            <a:ext uri="{FF2B5EF4-FFF2-40B4-BE49-F238E27FC236}">
              <a16:creationId xmlns:a16="http://schemas.microsoft.com/office/drawing/2014/main" id="{00000000-0008-0000-15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6" name="AutoShape 456" descr="Рисунок 33143">
          <a:extLst>
            <a:ext uri="{FF2B5EF4-FFF2-40B4-BE49-F238E27FC236}">
              <a16:creationId xmlns:a16="http://schemas.microsoft.com/office/drawing/2014/main" id="{00000000-0008-0000-15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7" name="AutoShape 457" descr="Рисунок 33144">
          <a:extLst>
            <a:ext uri="{FF2B5EF4-FFF2-40B4-BE49-F238E27FC236}">
              <a16:creationId xmlns:a16="http://schemas.microsoft.com/office/drawing/2014/main" id="{00000000-0008-0000-15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8" name="AutoShape 458" descr="Рисунок 33145">
          <a:extLst>
            <a:ext uri="{FF2B5EF4-FFF2-40B4-BE49-F238E27FC236}">
              <a16:creationId xmlns:a16="http://schemas.microsoft.com/office/drawing/2014/main" id="{00000000-0008-0000-15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59" name="AutoShape 459" descr="Рисунок 33146">
          <a:extLst>
            <a:ext uri="{FF2B5EF4-FFF2-40B4-BE49-F238E27FC236}">
              <a16:creationId xmlns:a16="http://schemas.microsoft.com/office/drawing/2014/main" id="{00000000-0008-0000-15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0" name="AutoShape 460" descr="Рисунок 33147">
          <a:extLst>
            <a:ext uri="{FF2B5EF4-FFF2-40B4-BE49-F238E27FC236}">
              <a16:creationId xmlns:a16="http://schemas.microsoft.com/office/drawing/2014/main" id="{00000000-0008-0000-15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1" name="AutoShape 461" descr="Рисунок 33148">
          <a:extLst>
            <a:ext uri="{FF2B5EF4-FFF2-40B4-BE49-F238E27FC236}">
              <a16:creationId xmlns:a16="http://schemas.microsoft.com/office/drawing/2014/main" id="{00000000-0008-0000-15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2" name="AutoShape 462" descr="Рисунок 33149">
          <a:extLst>
            <a:ext uri="{FF2B5EF4-FFF2-40B4-BE49-F238E27FC236}">
              <a16:creationId xmlns:a16="http://schemas.microsoft.com/office/drawing/2014/main" id="{00000000-0008-0000-15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3" name="AutoShape 463" descr="Рисунок 33150">
          <a:extLst>
            <a:ext uri="{FF2B5EF4-FFF2-40B4-BE49-F238E27FC236}">
              <a16:creationId xmlns:a16="http://schemas.microsoft.com/office/drawing/2014/main" id="{00000000-0008-0000-15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4" name="AutoShape 464" descr="Рисунок 33151">
          <a:extLst>
            <a:ext uri="{FF2B5EF4-FFF2-40B4-BE49-F238E27FC236}">
              <a16:creationId xmlns:a16="http://schemas.microsoft.com/office/drawing/2014/main" id="{00000000-0008-0000-15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5" name="AutoShape 465" descr="Рисунок 33152">
          <a:extLst>
            <a:ext uri="{FF2B5EF4-FFF2-40B4-BE49-F238E27FC236}">
              <a16:creationId xmlns:a16="http://schemas.microsoft.com/office/drawing/2014/main" id="{00000000-0008-0000-15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6" name="AutoShape 466" descr="Рисунок 33153">
          <a:extLst>
            <a:ext uri="{FF2B5EF4-FFF2-40B4-BE49-F238E27FC236}">
              <a16:creationId xmlns:a16="http://schemas.microsoft.com/office/drawing/2014/main" id="{00000000-0008-0000-15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7" name="AutoShape 467" descr="Рисунок 33154">
          <a:extLst>
            <a:ext uri="{FF2B5EF4-FFF2-40B4-BE49-F238E27FC236}">
              <a16:creationId xmlns:a16="http://schemas.microsoft.com/office/drawing/2014/main" id="{00000000-0008-0000-15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8" name="AutoShape 468" descr="Рисунок 33155">
          <a:extLst>
            <a:ext uri="{FF2B5EF4-FFF2-40B4-BE49-F238E27FC236}">
              <a16:creationId xmlns:a16="http://schemas.microsoft.com/office/drawing/2014/main" id="{00000000-0008-0000-15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69" name="AutoShape 469" descr="Рисунок 33156">
          <a:extLst>
            <a:ext uri="{FF2B5EF4-FFF2-40B4-BE49-F238E27FC236}">
              <a16:creationId xmlns:a16="http://schemas.microsoft.com/office/drawing/2014/main" id="{00000000-0008-0000-15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0" name="AutoShape 470" descr="Рисунок 33157">
          <a:extLst>
            <a:ext uri="{FF2B5EF4-FFF2-40B4-BE49-F238E27FC236}">
              <a16:creationId xmlns:a16="http://schemas.microsoft.com/office/drawing/2014/main" id="{00000000-0008-0000-15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1" name="AutoShape 471" descr="Рисунок 33158">
          <a:extLst>
            <a:ext uri="{FF2B5EF4-FFF2-40B4-BE49-F238E27FC236}">
              <a16:creationId xmlns:a16="http://schemas.microsoft.com/office/drawing/2014/main" id="{00000000-0008-0000-15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2" name="AutoShape 472" descr="Рисунок 33159">
          <a:extLst>
            <a:ext uri="{FF2B5EF4-FFF2-40B4-BE49-F238E27FC236}">
              <a16:creationId xmlns:a16="http://schemas.microsoft.com/office/drawing/2014/main" id="{00000000-0008-0000-15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3" name="AutoShape 473" descr="Рисунок 33160">
          <a:extLst>
            <a:ext uri="{FF2B5EF4-FFF2-40B4-BE49-F238E27FC236}">
              <a16:creationId xmlns:a16="http://schemas.microsoft.com/office/drawing/2014/main" id="{00000000-0008-0000-15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4" name="AutoShape 474" descr="Рисунок 33161">
          <a:extLst>
            <a:ext uri="{FF2B5EF4-FFF2-40B4-BE49-F238E27FC236}">
              <a16:creationId xmlns:a16="http://schemas.microsoft.com/office/drawing/2014/main" id="{00000000-0008-0000-15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5" name="AutoShape 475" descr="Рисунок 33162">
          <a:extLst>
            <a:ext uri="{FF2B5EF4-FFF2-40B4-BE49-F238E27FC236}">
              <a16:creationId xmlns:a16="http://schemas.microsoft.com/office/drawing/2014/main" id="{00000000-0008-0000-15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6" name="AutoShape 476" descr="Рисунок 33163">
          <a:extLst>
            <a:ext uri="{FF2B5EF4-FFF2-40B4-BE49-F238E27FC236}">
              <a16:creationId xmlns:a16="http://schemas.microsoft.com/office/drawing/2014/main" id="{00000000-0008-0000-15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7" name="AutoShape 477" descr="Рисунок 33164">
          <a:extLst>
            <a:ext uri="{FF2B5EF4-FFF2-40B4-BE49-F238E27FC236}">
              <a16:creationId xmlns:a16="http://schemas.microsoft.com/office/drawing/2014/main" id="{00000000-0008-0000-15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8" name="AutoShape 478" descr="Рисунок 33165">
          <a:extLst>
            <a:ext uri="{FF2B5EF4-FFF2-40B4-BE49-F238E27FC236}">
              <a16:creationId xmlns:a16="http://schemas.microsoft.com/office/drawing/2014/main" id="{00000000-0008-0000-15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79" name="AutoShape 479" descr="Рисунок 33166">
          <a:extLst>
            <a:ext uri="{FF2B5EF4-FFF2-40B4-BE49-F238E27FC236}">
              <a16:creationId xmlns:a16="http://schemas.microsoft.com/office/drawing/2014/main" id="{00000000-0008-0000-15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0" name="AutoShape 480" descr="Рисунок 33167">
          <a:extLst>
            <a:ext uri="{FF2B5EF4-FFF2-40B4-BE49-F238E27FC236}">
              <a16:creationId xmlns:a16="http://schemas.microsoft.com/office/drawing/2014/main" id="{00000000-0008-0000-15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1" name="AutoShape 481" descr="Рисунок 33168">
          <a:extLst>
            <a:ext uri="{FF2B5EF4-FFF2-40B4-BE49-F238E27FC236}">
              <a16:creationId xmlns:a16="http://schemas.microsoft.com/office/drawing/2014/main" id="{00000000-0008-0000-15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2" name="AutoShape 482" descr="Рисунок 33169">
          <a:extLst>
            <a:ext uri="{FF2B5EF4-FFF2-40B4-BE49-F238E27FC236}">
              <a16:creationId xmlns:a16="http://schemas.microsoft.com/office/drawing/2014/main" id="{00000000-0008-0000-15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3" name="AutoShape 483" descr="Рисунок 33170">
          <a:extLst>
            <a:ext uri="{FF2B5EF4-FFF2-40B4-BE49-F238E27FC236}">
              <a16:creationId xmlns:a16="http://schemas.microsoft.com/office/drawing/2014/main" id="{00000000-0008-0000-15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4" name="AutoShape 484" descr="Рисунок 33171">
          <a:extLst>
            <a:ext uri="{FF2B5EF4-FFF2-40B4-BE49-F238E27FC236}">
              <a16:creationId xmlns:a16="http://schemas.microsoft.com/office/drawing/2014/main" id="{00000000-0008-0000-15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5" name="AutoShape 485" descr="Рисунок 33172">
          <a:extLst>
            <a:ext uri="{FF2B5EF4-FFF2-40B4-BE49-F238E27FC236}">
              <a16:creationId xmlns:a16="http://schemas.microsoft.com/office/drawing/2014/main" id="{00000000-0008-0000-15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6" name="AutoShape 486" descr="Рисунок 33173">
          <a:extLst>
            <a:ext uri="{FF2B5EF4-FFF2-40B4-BE49-F238E27FC236}">
              <a16:creationId xmlns:a16="http://schemas.microsoft.com/office/drawing/2014/main" id="{00000000-0008-0000-15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7" name="AutoShape 487" descr="Рисунок 33174">
          <a:extLst>
            <a:ext uri="{FF2B5EF4-FFF2-40B4-BE49-F238E27FC236}">
              <a16:creationId xmlns:a16="http://schemas.microsoft.com/office/drawing/2014/main" id="{00000000-0008-0000-15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8" name="AutoShape 488" descr="Рисунок 33175">
          <a:extLst>
            <a:ext uri="{FF2B5EF4-FFF2-40B4-BE49-F238E27FC236}">
              <a16:creationId xmlns:a16="http://schemas.microsoft.com/office/drawing/2014/main" id="{00000000-0008-0000-15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89" name="AutoShape 489" descr="Рисунок 33176">
          <a:extLst>
            <a:ext uri="{FF2B5EF4-FFF2-40B4-BE49-F238E27FC236}">
              <a16:creationId xmlns:a16="http://schemas.microsoft.com/office/drawing/2014/main" id="{00000000-0008-0000-15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0" name="AutoShape 490" descr="Рисунок 33177">
          <a:extLst>
            <a:ext uri="{FF2B5EF4-FFF2-40B4-BE49-F238E27FC236}">
              <a16:creationId xmlns:a16="http://schemas.microsoft.com/office/drawing/2014/main" id="{00000000-0008-0000-15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1" name="AutoShape 491" descr="Рисунок 33178">
          <a:extLst>
            <a:ext uri="{FF2B5EF4-FFF2-40B4-BE49-F238E27FC236}">
              <a16:creationId xmlns:a16="http://schemas.microsoft.com/office/drawing/2014/main" id="{00000000-0008-0000-15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2" name="AutoShape 492" descr="Рисунок 33179">
          <a:extLst>
            <a:ext uri="{FF2B5EF4-FFF2-40B4-BE49-F238E27FC236}">
              <a16:creationId xmlns:a16="http://schemas.microsoft.com/office/drawing/2014/main" id="{00000000-0008-0000-15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3" name="AutoShape 493" descr="Рисунок 33180">
          <a:extLst>
            <a:ext uri="{FF2B5EF4-FFF2-40B4-BE49-F238E27FC236}">
              <a16:creationId xmlns:a16="http://schemas.microsoft.com/office/drawing/2014/main" id="{00000000-0008-0000-15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4" name="AutoShape 494" descr="Рисунок 33181">
          <a:extLst>
            <a:ext uri="{FF2B5EF4-FFF2-40B4-BE49-F238E27FC236}">
              <a16:creationId xmlns:a16="http://schemas.microsoft.com/office/drawing/2014/main" id="{00000000-0008-0000-15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5" name="AutoShape 495" descr="Рисунок 33182">
          <a:extLst>
            <a:ext uri="{FF2B5EF4-FFF2-40B4-BE49-F238E27FC236}">
              <a16:creationId xmlns:a16="http://schemas.microsoft.com/office/drawing/2014/main" id="{00000000-0008-0000-15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06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6" name="AutoShape 496" descr="Рисунок 33183">
          <a:extLst>
            <a:ext uri="{FF2B5EF4-FFF2-40B4-BE49-F238E27FC236}">
              <a16:creationId xmlns:a16="http://schemas.microsoft.com/office/drawing/2014/main" id="{00000000-0008-0000-15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5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7" name="AutoShape 497" descr="Рисунок 33184">
          <a:extLst>
            <a:ext uri="{FF2B5EF4-FFF2-40B4-BE49-F238E27FC236}">
              <a16:creationId xmlns:a16="http://schemas.microsoft.com/office/drawing/2014/main" id="{00000000-0008-0000-15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6836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8" name="AutoShape 498" descr="Рисунок 33185">
          <a:extLst>
            <a:ext uri="{FF2B5EF4-FFF2-40B4-BE49-F238E27FC236}">
              <a16:creationId xmlns:a16="http://schemas.microsoft.com/office/drawing/2014/main" id="{00000000-0008-0000-15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299" name="AutoShape 499" descr="Рисунок 33186">
          <a:extLst>
            <a:ext uri="{FF2B5EF4-FFF2-40B4-BE49-F238E27FC236}">
              <a16:creationId xmlns:a16="http://schemas.microsoft.com/office/drawing/2014/main" id="{00000000-0008-0000-15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0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0" name="AutoShape 500" descr="Рисунок 33187">
          <a:extLst>
            <a:ext uri="{FF2B5EF4-FFF2-40B4-BE49-F238E27FC236}">
              <a16:creationId xmlns:a16="http://schemas.microsoft.com/office/drawing/2014/main" id="{00000000-0008-0000-15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9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1" name="AutoShape 501" descr="Рисунок 33188">
          <a:extLst>
            <a:ext uri="{FF2B5EF4-FFF2-40B4-BE49-F238E27FC236}">
              <a16:creationId xmlns:a16="http://schemas.microsoft.com/office/drawing/2014/main" id="{00000000-0008-0000-15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978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2" name="AutoShape 502" descr="Рисунок 33189">
          <a:extLst>
            <a:ext uri="{FF2B5EF4-FFF2-40B4-BE49-F238E27FC236}">
              <a16:creationId xmlns:a16="http://schemas.microsoft.com/office/drawing/2014/main" id="{00000000-0008-0000-15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26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3" name="AutoShape 503" descr="Рисунок 33190">
          <a:extLst>
            <a:ext uri="{FF2B5EF4-FFF2-40B4-BE49-F238E27FC236}">
              <a16:creationId xmlns:a16="http://schemas.microsoft.com/office/drawing/2014/main" id="{00000000-0008-0000-15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095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4" name="AutoShape 504" descr="Рисунок 33191">
          <a:extLst>
            <a:ext uri="{FF2B5EF4-FFF2-40B4-BE49-F238E27FC236}">
              <a16:creationId xmlns:a16="http://schemas.microsoft.com/office/drawing/2014/main" id="{00000000-0008-0000-15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5" name="AutoShape 505" descr="Рисунок 33192">
          <a:extLst>
            <a:ext uri="{FF2B5EF4-FFF2-40B4-BE49-F238E27FC236}">
              <a16:creationId xmlns:a16="http://schemas.microsoft.com/office/drawing/2014/main" id="{00000000-0008-0000-15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212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6" name="AutoShape 506" descr="Рисунок 33193">
          <a:extLst>
            <a:ext uri="{FF2B5EF4-FFF2-40B4-BE49-F238E27FC236}">
              <a16:creationId xmlns:a16="http://schemas.microsoft.com/office/drawing/2014/main" id="{00000000-0008-0000-15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0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7" name="AutoShape 507" descr="Рисунок 33194">
          <a:extLst>
            <a:ext uri="{FF2B5EF4-FFF2-40B4-BE49-F238E27FC236}">
              <a16:creationId xmlns:a16="http://schemas.microsoft.com/office/drawing/2014/main" id="{00000000-0008-0000-15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3294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8" name="AutoShape 508" descr="Рисунок 33195">
          <a:extLst>
            <a:ext uri="{FF2B5EF4-FFF2-40B4-BE49-F238E27FC236}">
              <a16:creationId xmlns:a16="http://schemas.microsoft.com/office/drawing/2014/main" id="{00000000-0008-0000-15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37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09" name="AutoShape 509" descr="Рисунок 33196">
          <a:extLst>
            <a:ext uri="{FF2B5EF4-FFF2-40B4-BE49-F238E27FC236}">
              <a16:creationId xmlns:a16="http://schemas.microsoft.com/office/drawing/2014/main" id="{00000000-0008-0000-15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446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0" name="AutoShape 510" descr="Рисунок 33197">
          <a:extLst>
            <a:ext uri="{FF2B5EF4-FFF2-40B4-BE49-F238E27FC236}">
              <a16:creationId xmlns:a16="http://schemas.microsoft.com/office/drawing/2014/main" id="{00000000-0008-0000-15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495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1" name="AutoShape 511" descr="Рисунок 33198">
          <a:extLst>
            <a:ext uri="{FF2B5EF4-FFF2-40B4-BE49-F238E27FC236}">
              <a16:creationId xmlns:a16="http://schemas.microsoft.com/office/drawing/2014/main" id="{00000000-0008-0000-15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5638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2" name="AutoShape 512" descr="Рисунок 33199">
          <a:extLst>
            <a:ext uri="{FF2B5EF4-FFF2-40B4-BE49-F238E27FC236}">
              <a16:creationId xmlns:a16="http://schemas.microsoft.com/office/drawing/2014/main" id="{00000000-0008-0000-15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2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3" name="AutoShape 513" descr="Рисунок 33200">
          <a:extLst>
            <a:ext uri="{FF2B5EF4-FFF2-40B4-BE49-F238E27FC236}">
              <a16:creationId xmlns:a16="http://schemas.microsoft.com/office/drawing/2014/main" id="{00000000-0008-0000-15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7409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4" name="AutoShape 514" descr="Рисунок 33201">
          <a:extLst>
            <a:ext uri="{FF2B5EF4-FFF2-40B4-BE49-F238E27FC236}">
              <a16:creationId xmlns:a16="http://schemas.microsoft.com/office/drawing/2014/main" id="{00000000-0008-0000-15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789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5" name="AutoShape 515" descr="Рисунок 33202">
          <a:extLst>
            <a:ext uri="{FF2B5EF4-FFF2-40B4-BE49-F238E27FC236}">
              <a16:creationId xmlns:a16="http://schemas.microsoft.com/office/drawing/2014/main" id="{00000000-0008-0000-15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918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6" name="AutoShape 516" descr="Рисунок 33203">
          <a:extLst>
            <a:ext uri="{FF2B5EF4-FFF2-40B4-BE49-F238E27FC236}">
              <a16:creationId xmlns:a16="http://schemas.microsoft.com/office/drawing/2014/main" id="{00000000-0008-0000-15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9667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7" name="AutoShape 517" descr="Рисунок 33204">
          <a:extLst>
            <a:ext uri="{FF2B5EF4-FFF2-40B4-BE49-F238E27FC236}">
              <a16:creationId xmlns:a16="http://schemas.microsoft.com/office/drawing/2014/main" id="{00000000-0008-0000-15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952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8" name="AutoShape 518" descr="Рисунок 33205">
          <a:extLst>
            <a:ext uri="{FF2B5EF4-FFF2-40B4-BE49-F238E27FC236}">
              <a16:creationId xmlns:a16="http://schemas.microsoft.com/office/drawing/2014/main" id="{00000000-0008-0000-15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1438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19" name="AutoShape 519" descr="Рисунок 33206">
          <a:extLst>
            <a:ext uri="{FF2B5EF4-FFF2-40B4-BE49-F238E27FC236}">
              <a16:creationId xmlns:a16="http://schemas.microsoft.com/office/drawing/2014/main" id="{00000000-0008-0000-15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2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0" name="AutoShape 520" descr="Рисунок 33207">
          <a:extLst>
            <a:ext uri="{FF2B5EF4-FFF2-40B4-BE49-F238E27FC236}">
              <a16:creationId xmlns:a16="http://schemas.microsoft.com/office/drawing/2014/main" id="{00000000-0008-0000-15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1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1" name="AutoShape 521" descr="Рисунок 33208">
          <a:extLst>
            <a:ext uri="{FF2B5EF4-FFF2-40B4-BE49-F238E27FC236}">
              <a16:creationId xmlns:a16="http://schemas.microsoft.com/office/drawing/2014/main" id="{00000000-0008-0000-15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96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2" name="AutoShape 522" descr="Рисунок 33209">
          <a:extLst>
            <a:ext uri="{FF2B5EF4-FFF2-40B4-BE49-F238E27FC236}">
              <a16:creationId xmlns:a16="http://schemas.microsoft.com/office/drawing/2014/main" id="{00000000-0008-0000-15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4982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3" name="AutoShape 523" descr="Рисунок 33210">
          <a:extLst>
            <a:ext uri="{FF2B5EF4-FFF2-40B4-BE49-F238E27FC236}">
              <a16:creationId xmlns:a16="http://schemas.microsoft.com/office/drawing/2014/main" id="{00000000-0008-0000-15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626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4" name="AutoShape 524" descr="Рисунок 33211">
          <a:extLst>
            <a:ext uri="{FF2B5EF4-FFF2-40B4-BE49-F238E27FC236}">
              <a16:creationId xmlns:a16="http://schemas.microsoft.com/office/drawing/2014/main" id="{00000000-0008-0000-15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675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5" name="AutoShape 525" descr="Рисунок 33212">
          <a:extLst>
            <a:ext uri="{FF2B5EF4-FFF2-40B4-BE49-F238E27FC236}">
              <a16:creationId xmlns:a16="http://schemas.microsoft.com/office/drawing/2014/main" id="{00000000-0008-0000-15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743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6" name="AutoShape 526" descr="Рисунок 33213">
          <a:extLst>
            <a:ext uri="{FF2B5EF4-FFF2-40B4-BE49-F238E27FC236}">
              <a16:creationId xmlns:a16="http://schemas.microsoft.com/office/drawing/2014/main" id="{00000000-0008-0000-15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792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7" name="AutoShape 527" descr="Рисунок 33214">
          <a:extLst>
            <a:ext uri="{FF2B5EF4-FFF2-40B4-BE49-F238E27FC236}">
              <a16:creationId xmlns:a16="http://schemas.microsoft.com/office/drawing/2014/main" id="{00000000-0008-0000-15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86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8" name="AutoShape 528" descr="Рисунок 33215">
          <a:extLst>
            <a:ext uri="{FF2B5EF4-FFF2-40B4-BE49-F238E27FC236}">
              <a16:creationId xmlns:a16="http://schemas.microsoft.com/office/drawing/2014/main" id="{00000000-0008-0000-15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09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29" name="AutoShape 529" descr="Рисунок 33216">
          <a:extLst>
            <a:ext uri="{FF2B5EF4-FFF2-40B4-BE49-F238E27FC236}">
              <a16:creationId xmlns:a16="http://schemas.microsoft.com/office/drawing/2014/main" id="{00000000-0008-0000-15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782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0" name="AutoShape 530" descr="Рисунок 33217">
          <a:extLst>
            <a:ext uri="{FF2B5EF4-FFF2-40B4-BE49-F238E27FC236}">
              <a16:creationId xmlns:a16="http://schemas.microsoft.com/office/drawing/2014/main" id="{00000000-0008-0000-15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26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1" name="AutoShape 531" descr="Рисунок 33218">
          <a:extLst>
            <a:ext uri="{FF2B5EF4-FFF2-40B4-BE49-F238E27FC236}">
              <a16:creationId xmlns:a16="http://schemas.microsoft.com/office/drawing/2014/main" id="{00000000-0008-0000-15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498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2" name="AutoShape 532" descr="Рисунок 33219">
          <a:extLst>
            <a:ext uri="{FF2B5EF4-FFF2-40B4-BE49-F238E27FC236}">
              <a16:creationId xmlns:a16="http://schemas.microsoft.com/office/drawing/2014/main" id="{00000000-0008-0000-15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546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3" name="AutoShape 533" descr="Рисунок 33220">
          <a:extLst>
            <a:ext uri="{FF2B5EF4-FFF2-40B4-BE49-F238E27FC236}">
              <a16:creationId xmlns:a16="http://schemas.microsoft.com/office/drawing/2014/main" id="{00000000-0008-0000-15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5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4" name="AutoShape 534" descr="Рисунок 33221">
          <a:extLst>
            <a:ext uri="{FF2B5EF4-FFF2-40B4-BE49-F238E27FC236}">
              <a16:creationId xmlns:a16="http://schemas.microsoft.com/office/drawing/2014/main" id="{00000000-0008-0000-15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663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5" name="AutoShape 535" descr="Рисунок 33222">
          <a:extLst>
            <a:ext uri="{FF2B5EF4-FFF2-40B4-BE49-F238E27FC236}">
              <a16:creationId xmlns:a16="http://schemas.microsoft.com/office/drawing/2014/main" id="{00000000-0008-0000-15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6" name="AutoShape 536" descr="Рисунок 33223">
          <a:extLst>
            <a:ext uri="{FF2B5EF4-FFF2-40B4-BE49-F238E27FC236}">
              <a16:creationId xmlns:a16="http://schemas.microsoft.com/office/drawing/2014/main" id="{00000000-0008-0000-15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780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7" name="AutoShape 537" descr="Рисунок 33224">
          <a:extLst>
            <a:ext uri="{FF2B5EF4-FFF2-40B4-BE49-F238E27FC236}">
              <a16:creationId xmlns:a16="http://schemas.microsoft.com/office/drawing/2014/main" id="{00000000-0008-0000-15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90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8" name="AutoShape 538" descr="Рисунок 33225">
          <a:extLst>
            <a:ext uri="{FF2B5EF4-FFF2-40B4-BE49-F238E27FC236}">
              <a16:creationId xmlns:a16="http://schemas.microsoft.com/office/drawing/2014/main" id="{00000000-0008-0000-15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7958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39" name="AutoShape 539" descr="Рисунок 33226">
          <a:extLst>
            <a:ext uri="{FF2B5EF4-FFF2-40B4-BE49-F238E27FC236}">
              <a16:creationId xmlns:a16="http://schemas.microsoft.com/office/drawing/2014/main" id="{00000000-0008-0000-15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08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0" name="AutoShape 540" descr="Рисунок 33227">
          <a:extLst>
            <a:ext uri="{FF2B5EF4-FFF2-40B4-BE49-F238E27FC236}">
              <a16:creationId xmlns:a16="http://schemas.microsoft.com/office/drawing/2014/main" id="{00000000-0008-0000-15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1353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1" name="AutoShape 541" descr="Рисунок 33228">
          <a:extLst>
            <a:ext uri="{FF2B5EF4-FFF2-40B4-BE49-F238E27FC236}">
              <a16:creationId xmlns:a16="http://schemas.microsoft.com/office/drawing/2014/main" id="{00000000-0008-0000-15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2" name="AutoShape 542" descr="Рисунок 33229">
          <a:extLst>
            <a:ext uri="{FF2B5EF4-FFF2-40B4-BE49-F238E27FC236}">
              <a16:creationId xmlns:a16="http://schemas.microsoft.com/office/drawing/2014/main" id="{00000000-0008-0000-15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312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3" name="AutoShape 543" descr="Рисунок 33230">
          <a:extLst>
            <a:ext uri="{FF2B5EF4-FFF2-40B4-BE49-F238E27FC236}">
              <a16:creationId xmlns:a16="http://schemas.microsoft.com/office/drawing/2014/main" id="{00000000-0008-0000-15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4" name="AutoShape 544" descr="Рисунок 33231">
          <a:extLst>
            <a:ext uri="{FF2B5EF4-FFF2-40B4-BE49-F238E27FC236}">
              <a16:creationId xmlns:a16="http://schemas.microsoft.com/office/drawing/2014/main" id="{00000000-0008-0000-15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489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5" name="AutoShape 545" descr="Рисунок 33232">
          <a:extLst>
            <a:ext uri="{FF2B5EF4-FFF2-40B4-BE49-F238E27FC236}">
              <a16:creationId xmlns:a16="http://schemas.microsoft.com/office/drawing/2014/main" id="{00000000-0008-0000-15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618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6" name="AutoShape 546" descr="Рисунок 33233">
          <a:extLst>
            <a:ext uri="{FF2B5EF4-FFF2-40B4-BE49-F238E27FC236}">
              <a16:creationId xmlns:a16="http://schemas.microsoft.com/office/drawing/2014/main" id="{00000000-0008-0000-15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666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7" name="AutoShape 547" descr="Рисунок 33234">
          <a:extLst>
            <a:ext uri="{FF2B5EF4-FFF2-40B4-BE49-F238E27FC236}">
              <a16:creationId xmlns:a16="http://schemas.microsoft.com/office/drawing/2014/main" id="{00000000-0008-0000-15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79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8" name="AutoShape 548" descr="Рисунок 33235">
          <a:extLst>
            <a:ext uri="{FF2B5EF4-FFF2-40B4-BE49-F238E27FC236}">
              <a16:creationId xmlns:a16="http://schemas.microsoft.com/office/drawing/2014/main" id="{00000000-0008-0000-15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843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49" name="AutoShape 549" descr="Рисунок 33236">
          <a:extLst>
            <a:ext uri="{FF2B5EF4-FFF2-40B4-BE49-F238E27FC236}">
              <a16:creationId xmlns:a16="http://schemas.microsoft.com/office/drawing/2014/main" id="{00000000-0008-0000-15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2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0" name="AutoShape 550" descr="Рисунок 33237">
          <a:extLst>
            <a:ext uri="{FF2B5EF4-FFF2-40B4-BE49-F238E27FC236}">
              <a16:creationId xmlns:a16="http://schemas.microsoft.com/office/drawing/2014/main" id="{00000000-0008-0000-15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6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1" name="AutoShape 551" descr="Рисунок 33238">
          <a:extLst>
            <a:ext uri="{FF2B5EF4-FFF2-40B4-BE49-F238E27FC236}">
              <a16:creationId xmlns:a16="http://schemas.microsoft.com/office/drawing/2014/main" id="{00000000-0008-0000-15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2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2" name="AutoShape 552" descr="Рисунок 33239">
          <a:extLst>
            <a:ext uri="{FF2B5EF4-FFF2-40B4-BE49-F238E27FC236}">
              <a16:creationId xmlns:a16="http://schemas.microsoft.com/office/drawing/2014/main" id="{00000000-0008-0000-15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8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3" name="AutoShape 553" descr="Рисунок 33240">
          <a:extLst>
            <a:ext uri="{FF2B5EF4-FFF2-40B4-BE49-F238E27FC236}">
              <a16:creationId xmlns:a16="http://schemas.microsoft.com/office/drawing/2014/main" id="{00000000-0008-0000-15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14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4" name="AutoShape 554" descr="Рисунок 33241">
          <a:extLst>
            <a:ext uri="{FF2B5EF4-FFF2-40B4-BE49-F238E27FC236}">
              <a16:creationId xmlns:a16="http://schemas.microsoft.com/office/drawing/2014/main" id="{00000000-0008-0000-15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19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5" name="AutoShape 555" descr="Рисунок 33242">
          <a:extLst>
            <a:ext uri="{FF2B5EF4-FFF2-40B4-BE49-F238E27FC236}">
              <a16:creationId xmlns:a16="http://schemas.microsoft.com/office/drawing/2014/main" id="{00000000-0008-0000-15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4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6" name="AutoShape 556" descr="Рисунок 33243">
          <a:extLst>
            <a:ext uri="{FF2B5EF4-FFF2-40B4-BE49-F238E27FC236}">
              <a16:creationId xmlns:a16="http://schemas.microsoft.com/office/drawing/2014/main" id="{00000000-0008-0000-15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2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7" name="AutoShape 557" descr="Рисунок 33244">
          <a:extLst>
            <a:ext uri="{FF2B5EF4-FFF2-40B4-BE49-F238E27FC236}">
              <a16:creationId xmlns:a16="http://schemas.microsoft.com/office/drawing/2014/main" id="{00000000-0008-0000-15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381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8" name="AutoShape 558" descr="Рисунок 33245">
          <a:extLst>
            <a:ext uri="{FF2B5EF4-FFF2-40B4-BE49-F238E27FC236}">
              <a16:creationId xmlns:a16="http://schemas.microsoft.com/office/drawing/2014/main" id="{00000000-0008-0000-15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42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59" name="AutoShape 559" descr="Рисунок 33246">
          <a:extLst>
            <a:ext uri="{FF2B5EF4-FFF2-40B4-BE49-F238E27FC236}">
              <a16:creationId xmlns:a16="http://schemas.microsoft.com/office/drawing/2014/main" id="{00000000-0008-0000-15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498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0" name="AutoShape 560" descr="Рисунок 33247">
          <a:extLst>
            <a:ext uri="{FF2B5EF4-FFF2-40B4-BE49-F238E27FC236}">
              <a16:creationId xmlns:a16="http://schemas.microsoft.com/office/drawing/2014/main" id="{00000000-0008-0000-15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546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1" name="AutoShape 561" descr="Рисунок 33248">
          <a:extLst>
            <a:ext uri="{FF2B5EF4-FFF2-40B4-BE49-F238E27FC236}">
              <a16:creationId xmlns:a16="http://schemas.microsoft.com/office/drawing/2014/main" id="{00000000-0008-0000-15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675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2" name="AutoShape 562" descr="Рисунок 33249">
          <a:extLst>
            <a:ext uri="{FF2B5EF4-FFF2-40B4-BE49-F238E27FC236}">
              <a16:creationId xmlns:a16="http://schemas.microsoft.com/office/drawing/2014/main" id="{00000000-0008-0000-15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7240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3" name="AutoShape 563" descr="Рисунок 33250">
          <a:extLst>
            <a:ext uri="{FF2B5EF4-FFF2-40B4-BE49-F238E27FC236}">
              <a16:creationId xmlns:a16="http://schemas.microsoft.com/office/drawing/2014/main" id="{00000000-0008-0000-15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852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4" name="AutoShape 564" descr="Рисунок 33251">
          <a:extLst>
            <a:ext uri="{FF2B5EF4-FFF2-40B4-BE49-F238E27FC236}">
              <a16:creationId xmlns:a16="http://schemas.microsoft.com/office/drawing/2014/main" id="{00000000-0008-0000-15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901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5" name="AutoShape 564" descr="Рисунок 33251">
          <a:extLst>
            <a:ext uri="{FF2B5EF4-FFF2-40B4-BE49-F238E27FC236}">
              <a16:creationId xmlns:a16="http://schemas.microsoft.com/office/drawing/2014/main" id="{00000000-0008-0000-15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47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6" name="AutoShape 565" descr="Рисунок 33252">
          <a:extLst>
            <a:ext uri="{FF2B5EF4-FFF2-40B4-BE49-F238E27FC236}">
              <a16:creationId xmlns:a16="http://schemas.microsoft.com/office/drawing/2014/main" id="{00000000-0008-0000-15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54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7" name="AutoShape 566" descr="Рисунок 33253">
          <a:extLst>
            <a:ext uri="{FF2B5EF4-FFF2-40B4-BE49-F238E27FC236}">
              <a16:creationId xmlns:a16="http://schemas.microsoft.com/office/drawing/2014/main" id="{00000000-0008-0000-15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595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8" name="AutoShape 567" descr="Рисунок 33254">
          <a:extLst>
            <a:ext uri="{FF2B5EF4-FFF2-40B4-BE49-F238E27FC236}">
              <a16:creationId xmlns:a16="http://schemas.microsoft.com/office/drawing/2014/main" id="{00000000-0008-0000-15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7239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69" name="AutoShape 568" descr="Рисунок 33255">
          <a:extLst>
            <a:ext uri="{FF2B5EF4-FFF2-40B4-BE49-F238E27FC236}">
              <a16:creationId xmlns:a16="http://schemas.microsoft.com/office/drawing/2014/main" id="{00000000-0008-0000-15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77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0" name="AutoShape 569" descr="Рисунок 33256">
          <a:extLst>
            <a:ext uri="{FF2B5EF4-FFF2-40B4-BE49-F238E27FC236}">
              <a16:creationId xmlns:a16="http://schemas.microsoft.com/office/drawing/2014/main" id="{00000000-0008-0000-15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011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1" name="AutoShape 570" descr="Рисунок 33257">
          <a:extLst>
            <a:ext uri="{FF2B5EF4-FFF2-40B4-BE49-F238E27FC236}">
              <a16:creationId xmlns:a16="http://schemas.microsoft.com/office/drawing/2014/main" id="{00000000-0008-0000-15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8949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2" name="AutoShape 571" descr="Рисунок 33258">
          <a:extLst>
            <a:ext uri="{FF2B5EF4-FFF2-40B4-BE49-F238E27FC236}">
              <a16:creationId xmlns:a16="http://schemas.microsoft.com/office/drawing/2014/main" id="{00000000-0008-0000-15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078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3" name="AutoShape 572" descr="Рисунок 33259">
          <a:extLst>
            <a:ext uri="{FF2B5EF4-FFF2-40B4-BE49-F238E27FC236}">
              <a16:creationId xmlns:a16="http://schemas.microsoft.com/office/drawing/2014/main" id="{00000000-0008-0000-15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126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4" name="AutoShape 573" descr="Рисунок 33260">
          <a:extLst>
            <a:ext uri="{FF2B5EF4-FFF2-40B4-BE49-F238E27FC236}">
              <a16:creationId xmlns:a16="http://schemas.microsoft.com/office/drawing/2014/main" id="{00000000-0008-0000-15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19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5" name="AutoShape 574" descr="Рисунок 33261">
          <a:extLst>
            <a:ext uri="{FF2B5EF4-FFF2-40B4-BE49-F238E27FC236}">
              <a16:creationId xmlns:a16="http://schemas.microsoft.com/office/drawing/2014/main" id="{00000000-0008-0000-15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2440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6" name="AutoShape 575" descr="Рисунок 33262">
          <a:extLst>
            <a:ext uri="{FF2B5EF4-FFF2-40B4-BE49-F238E27FC236}">
              <a16:creationId xmlns:a16="http://schemas.microsoft.com/office/drawing/2014/main" id="{00000000-0008-0000-15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312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7" name="AutoShape 576" descr="Рисунок 33263">
          <a:extLst>
            <a:ext uri="{FF2B5EF4-FFF2-40B4-BE49-F238E27FC236}">
              <a16:creationId xmlns:a16="http://schemas.microsoft.com/office/drawing/2014/main" id="{00000000-0008-0000-15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3611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8" name="AutoShape 577" descr="Рисунок 33264">
          <a:extLst>
            <a:ext uri="{FF2B5EF4-FFF2-40B4-BE49-F238E27FC236}">
              <a16:creationId xmlns:a16="http://schemas.microsoft.com/office/drawing/2014/main" id="{00000000-0008-0000-15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42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79" name="AutoShape 578" descr="Рисунок 33265">
          <a:extLst>
            <a:ext uri="{FF2B5EF4-FFF2-40B4-BE49-F238E27FC236}">
              <a16:creationId xmlns:a16="http://schemas.microsoft.com/office/drawing/2014/main" id="{00000000-0008-0000-15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478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0" name="AutoShape 579" descr="Рисунок 33266">
          <a:extLst>
            <a:ext uri="{FF2B5EF4-FFF2-40B4-BE49-F238E27FC236}">
              <a16:creationId xmlns:a16="http://schemas.microsoft.com/office/drawing/2014/main" id="{00000000-0008-0000-15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5469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1" name="AutoShape 580" descr="Рисунок 33267">
          <a:extLst>
            <a:ext uri="{FF2B5EF4-FFF2-40B4-BE49-F238E27FC236}">
              <a16:creationId xmlns:a16="http://schemas.microsoft.com/office/drawing/2014/main" id="{00000000-0008-0000-15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5954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2" name="AutoShape 581" descr="Рисунок 33268">
          <a:extLst>
            <a:ext uri="{FF2B5EF4-FFF2-40B4-BE49-F238E27FC236}">
              <a16:creationId xmlns:a16="http://schemas.microsoft.com/office/drawing/2014/main" id="{00000000-0008-0000-15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664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3" name="AutoShape 582" descr="Рисунок 33269">
          <a:extLst>
            <a:ext uri="{FF2B5EF4-FFF2-40B4-BE49-F238E27FC236}">
              <a16:creationId xmlns:a16="http://schemas.microsoft.com/office/drawing/2014/main" id="{00000000-0008-0000-15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712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4" name="AutoShape 583" descr="Рисунок 33270">
          <a:extLst>
            <a:ext uri="{FF2B5EF4-FFF2-40B4-BE49-F238E27FC236}">
              <a16:creationId xmlns:a16="http://schemas.microsoft.com/office/drawing/2014/main" id="{00000000-0008-0000-15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7812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5" name="AutoShape 584" descr="Рисунок 33271">
          <a:extLst>
            <a:ext uri="{FF2B5EF4-FFF2-40B4-BE49-F238E27FC236}">
              <a16:creationId xmlns:a16="http://schemas.microsoft.com/office/drawing/2014/main" id="{00000000-0008-0000-15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829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6" name="AutoShape 585" descr="Рисунок 33272">
          <a:extLst>
            <a:ext uri="{FF2B5EF4-FFF2-40B4-BE49-F238E27FC236}">
              <a16:creationId xmlns:a16="http://schemas.microsoft.com/office/drawing/2014/main" id="{00000000-0008-0000-15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99583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7" name="AutoShape 586" descr="Рисунок 33273">
          <a:extLst>
            <a:ext uri="{FF2B5EF4-FFF2-40B4-BE49-F238E27FC236}">
              <a16:creationId xmlns:a16="http://schemas.microsoft.com/office/drawing/2014/main" id="{00000000-0008-0000-15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06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8" name="AutoShape 587" descr="Рисунок 33274">
          <a:extLst>
            <a:ext uri="{FF2B5EF4-FFF2-40B4-BE49-F238E27FC236}">
              <a16:creationId xmlns:a16="http://schemas.microsoft.com/office/drawing/2014/main" id="{00000000-0008-0000-15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355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89" name="AutoShape 588" descr="Рисунок 33275">
          <a:extLst>
            <a:ext uri="{FF2B5EF4-FFF2-40B4-BE49-F238E27FC236}">
              <a16:creationId xmlns:a16="http://schemas.microsoft.com/office/drawing/2014/main" id="{00000000-0008-0000-15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1841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0" name="AutoShape 589" descr="Рисунок 33276">
          <a:extLst>
            <a:ext uri="{FF2B5EF4-FFF2-40B4-BE49-F238E27FC236}">
              <a16:creationId xmlns:a16="http://schemas.microsoft.com/office/drawing/2014/main" id="{00000000-0008-0000-15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127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1" name="AutoShape 590" descr="Рисунок 33277">
          <a:extLst>
            <a:ext uri="{FF2B5EF4-FFF2-40B4-BE49-F238E27FC236}">
              <a16:creationId xmlns:a16="http://schemas.microsoft.com/office/drawing/2014/main" id="{00000000-0008-0000-15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3612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2" name="AutoShape 591" descr="Рисунок 33278">
          <a:extLst>
            <a:ext uri="{FF2B5EF4-FFF2-40B4-BE49-F238E27FC236}">
              <a16:creationId xmlns:a16="http://schemas.microsoft.com/office/drawing/2014/main" id="{00000000-0008-0000-15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4898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3" name="AutoShape 592" descr="Рисунок 33279">
          <a:extLst>
            <a:ext uri="{FF2B5EF4-FFF2-40B4-BE49-F238E27FC236}">
              <a16:creationId xmlns:a16="http://schemas.microsoft.com/office/drawing/2014/main" id="{00000000-0008-0000-15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538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4" name="AutoShape 593" descr="Рисунок 33280">
          <a:extLst>
            <a:ext uri="{FF2B5EF4-FFF2-40B4-BE49-F238E27FC236}">
              <a16:creationId xmlns:a16="http://schemas.microsoft.com/office/drawing/2014/main" id="{00000000-0008-0000-15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667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5" name="AutoShape 594" descr="Рисунок 33281">
          <a:extLst>
            <a:ext uri="{FF2B5EF4-FFF2-40B4-BE49-F238E27FC236}">
              <a16:creationId xmlns:a16="http://schemas.microsoft.com/office/drawing/2014/main" id="{00000000-0008-0000-15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715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6" name="AutoShape 595" descr="Рисунок 33282">
          <a:extLst>
            <a:ext uri="{FF2B5EF4-FFF2-40B4-BE49-F238E27FC236}">
              <a16:creationId xmlns:a16="http://schemas.microsoft.com/office/drawing/2014/main" id="{00000000-0008-0000-15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44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7" name="AutoShape 596" descr="Рисунок 33283">
          <a:extLst>
            <a:ext uri="{FF2B5EF4-FFF2-40B4-BE49-F238E27FC236}">
              <a16:creationId xmlns:a16="http://schemas.microsoft.com/office/drawing/2014/main" id="{00000000-0008-0000-15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892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8" name="AutoShape 597" descr="Рисунок 33284">
          <a:extLst>
            <a:ext uri="{FF2B5EF4-FFF2-40B4-BE49-F238E27FC236}">
              <a16:creationId xmlns:a16="http://schemas.microsoft.com/office/drawing/2014/main" id="{00000000-0008-0000-15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10961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399" name="AutoShape 254" descr="Рисунок 32941">
          <a:extLst>
            <a:ext uri="{FF2B5EF4-FFF2-40B4-BE49-F238E27FC236}">
              <a16:creationId xmlns:a16="http://schemas.microsoft.com/office/drawing/2014/main" id="{00000000-0008-0000-15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57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0" name="AutoShape 255" descr="Рисунок 32942">
          <a:extLst>
            <a:ext uri="{FF2B5EF4-FFF2-40B4-BE49-F238E27FC236}">
              <a16:creationId xmlns:a16="http://schemas.microsoft.com/office/drawing/2014/main" id="{00000000-0008-0000-15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1" name="AutoShape 256" descr="Рисунок 32943">
          <a:extLst>
            <a:ext uri="{FF2B5EF4-FFF2-40B4-BE49-F238E27FC236}">
              <a16:creationId xmlns:a16="http://schemas.microsoft.com/office/drawing/2014/main" id="{00000000-0008-0000-15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2" name="AutoShape 257" descr="Рисунок 32944">
          <a:extLst>
            <a:ext uri="{FF2B5EF4-FFF2-40B4-BE49-F238E27FC236}">
              <a16:creationId xmlns:a16="http://schemas.microsoft.com/office/drawing/2014/main" id="{00000000-0008-0000-15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3" name="AutoShape 258" descr="Рисунок 32945">
          <a:extLst>
            <a:ext uri="{FF2B5EF4-FFF2-40B4-BE49-F238E27FC236}">
              <a16:creationId xmlns:a16="http://schemas.microsoft.com/office/drawing/2014/main" id="{00000000-0008-0000-15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4" name="AutoShape 259" descr="Рисунок 32946">
          <a:extLst>
            <a:ext uri="{FF2B5EF4-FFF2-40B4-BE49-F238E27FC236}">
              <a16:creationId xmlns:a16="http://schemas.microsoft.com/office/drawing/2014/main" id="{00000000-0008-0000-15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5" name="AutoShape 260" descr="Рисунок 32947">
          <a:extLst>
            <a:ext uri="{FF2B5EF4-FFF2-40B4-BE49-F238E27FC236}">
              <a16:creationId xmlns:a16="http://schemas.microsoft.com/office/drawing/2014/main" id="{00000000-0008-0000-15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6" name="AutoShape 261" descr="Рисунок 32948">
          <a:extLst>
            <a:ext uri="{FF2B5EF4-FFF2-40B4-BE49-F238E27FC236}">
              <a16:creationId xmlns:a16="http://schemas.microsoft.com/office/drawing/2014/main" id="{00000000-0008-0000-15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7" name="AutoShape 262" descr="Рисунок 32949">
          <a:extLst>
            <a:ext uri="{FF2B5EF4-FFF2-40B4-BE49-F238E27FC236}">
              <a16:creationId xmlns:a16="http://schemas.microsoft.com/office/drawing/2014/main" id="{00000000-0008-0000-15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8" name="AutoShape 263" descr="Рисунок 32950">
          <a:extLst>
            <a:ext uri="{FF2B5EF4-FFF2-40B4-BE49-F238E27FC236}">
              <a16:creationId xmlns:a16="http://schemas.microsoft.com/office/drawing/2014/main" id="{00000000-0008-0000-15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09" name="AutoShape 264" descr="Рисунок 32951">
          <a:extLst>
            <a:ext uri="{FF2B5EF4-FFF2-40B4-BE49-F238E27FC236}">
              <a16:creationId xmlns:a16="http://schemas.microsoft.com/office/drawing/2014/main" id="{00000000-0008-0000-15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0" name="AutoShape 265" descr="Рисунок 32952">
          <a:extLst>
            <a:ext uri="{FF2B5EF4-FFF2-40B4-BE49-F238E27FC236}">
              <a16:creationId xmlns:a16="http://schemas.microsoft.com/office/drawing/2014/main" id="{00000000-0008-0000-15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1" name="AutoShape 266" descr="Рисунок 32953">
          <a:extLst>
            <a:ext uri="{FF2B5EF4-FFF2-40B4-BE49-F238E27FC236}">
              <a16:creationId xmlns:a16="http://schemas.microsoft.com/office/drawing/2014/main" id="{00000000-0008-0000-15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2" name="AutoShape 267" descr="Рисунок 32954">
          <a:extLst>
            <a:ext uri="{FF2B5EF4-FFF2-40B4-BE49-F238E27FC236}">
              <a16:creationId xmlns:a16="http://schemas.microsoft.com/office/drawing/2014/main" id="{00000000-0008-0000-15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3" name="AutoShape 268" descr="Рисунок 32955">
          <a:extLst>
            <a:ext uri="{FF2B5EF4-FFF2-40B4-BE49-F238E27FC236}">
              <a16:creationId xmlns:a16="http://schemas.microsoft.com/office/drawing/2014/main" id="{00000000-0008-0000-15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4" name="AutoShape 269" descr="Рисунок 32956">
          <a:extLst>
            <a:ext uri="{FF2B5EF4-FFF2-40B4-BE49-F238E27FC236}">
              <a16:creationId xmlns:a16="http://schemas.microsoft.com/office/drawing/2014/main" id="{00000000-0008-0000-15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5" name="AutoShape 270" descr="Рисунок 32957">
          <a:extLst>
            <a:ext uri="{FF2B5EF4-FFF2-40B4-BE49-F238E27FC236}">
              <a16:creationId xmlns:a16="http://schemas.microsoft.com/office/drawing/2014/main" id="{00000000-0008-0000-15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6" name="AutoShape 271" descr="Рисунок 32958">
          <a:extLst>
            <a:ext uri="{FF2B5EF4-FFF2-40B4-BE49-F238E27FC236}">
              <a16:creationId xmlns:a16="http://schemas.microsoft.com/office/drawing/2014/main" id="{00000000-0008-0000-15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7" name="AutoShape 272" descr="Рисунок 32959">
          <a:extLst>
            <a:ext uri="{FF2B5EF4-FFF2-40B4-BE49-F238E27FC236}">
              <a16:creationId xmlns:a16="http://schemas.microsoft.com/office/drawing/2014/main" id="{00000000-0008-0000-15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8" name="AutoShape 273" descr="Рисунок 32960">
          <a:extLst>
            <a:ext uri="{FF2B5EF4-FFF2-40B4-BE49-F238E27FC236}">
              <a16:creationId xmlns:a16="http://schemas.microsoft.com/office/drawing/2014/main" id="{00000000-0008-0000-15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19" name="AutoShape 274" descr="Рисунок 32961">
          <a:extLst>
            <a:ext uri="{FF2B5EF4-FFF2-40B4-BE49-F238E27FC236}">
              <a16:creationId xmlns:a16="http://schemas.microsoft.com/office/drawing/2014/main" id="{00000000-0008-0000-15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0" name="AutoShape 275" descr="Рисунок 32962">
          <a:extLst>
            <a:ext uri="{FF2B5EF4-FFF2-40B4-BE49-F238E27FC236}">
              <a16:creationId xmlns:a16="http://schemas.microsoft.com/office/drawing/2014/main" id="{00000000-0008-0000-15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1" name="AutoShape 276" descr="Рисунок 32963">
          <a:extLst>
            <a:ext uri="{FF2B5EF4-FFF2-40B4-BE49-F238E27FC236}">
              <a16:creationId xmlns:a16="http://schemas.microsoft.com/office/drawing/2014/main" id="{00000000-0008-0000-15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2" name="AutoShape 277" descr="Рисунок 32964">
          <a:extLst>
            <a:ext uri="{FF2B5EF4-FFF2-40B4-BE49-F238E27FC236}">
              <a16:creationId xmlns:a16="http://schemas.microsoft.com/office/drawing/2014/main" id="{00000000-0008-0000-15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3" name="AutoShape 278" descr="Рисунок 32965">
          <a:extLst>
            <a:ext uri="{FF2B5EF4-FFF2-40B4-BE49-F238E27FC236}">
              <a16:creationId xmlns:a16="http://schemas.microsoft.com/office/drawing/2014/main" id="{00000000-0008-0000-15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4" name="AutoShape 279" descr="Рисунок 32966">
          <a:extLst>
            <a:ext uri="{FF2B5EF4-FFF2-40B4-BE49-F238E27FC236}">
              <a16:creationId xmlns:a16="http://schemas.microsoft.com/office/drawing/2014/main" id="{00000000-0008-0000-15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5" name="AutoShape 280" descr="Рисунок 32967">
          <a:extLst>
            <a:ext uri="{FF2B5EF4-FFF2-40B4-BE49-F238E27FC236}">
              <a16:creationId xmlns:a16="http://schemas.microsoft.com/office/drawing/2014/main" id="{00000000-0008-0000-15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6" name="AutoShape 281" descr="Рисунок 32968">
          <a:extLst>
            <a:ext uri="{FF2B5EF4-FFF2-40B4-BE49-F238E27FC236}">
              <a16:creationId xmlns:a16="http://schemas.microsoft.com/office/drawing/2014/main" id="{00000000-0008-0000-15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7" name="AutoShape 282" descr="Рисунок 32969">
          <a:extLst>
            <a:ext uri="{FF2B5EF4-FFF2-40B4-BE49-F238E27FC236}">
              <a16:creationId xmlns:a16="http://schemas.microsoft.com/office/drawing/2014/main" id="{00000000-0008-0000-15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8" name="AutoShape 283" descr="Рисунок 32970">
          <a:extLst>
            <a:ext uri="{FF2B5EF4-FFF2-40B4-BE49-F238E27FC236}">
              <a16:creationId xmlns:a16="http://schemas.microsoft.com/office/drawing/2014/main" id="{00000000-0008-0000-15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29" name="AutoShape 284" descr="Рисунок 32971">
          <a:extLst>
            <a:ext uri="{FF2B5EF4-FFF2-40B4-BE49-F238E27FC236}">
              <a16:creationId xmlns:a16="http://schemas.microsoft.com/office/drawing/2014/main" id="{00000000-0008-0000-15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0" name="AutoShape 285" descr="Рисунок 32972">
          <a:extLst>
            <a:ext uri="{FF2B5EF4-FFF2-40B4-BE49-F238E27FC236}">
              <a16:creationId xmlns:a16="http://schemas.microsoft.com/office/drawing/2014/main" id="{00000000-0008-0000-15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1" name="AutoShape 286" descr="Рисунок 32973">
          <a:extLst>
            <a:ext uri="{FF2B5EF4-FFF2-40B4-BE49-F238E27FC236}">
              <a16:creationId xmlns:a16="http://schemas.microsoft.com/office/drawing/2014/main" id="{00000000-0008-0000-15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2" name="AutoShape 287" descr="Рисунок 32974">
          <a:extLst>
            <a:ext uri="{FF2B5EF4-FFF2-40B4-BE49-F238E27FC236}">
              <a16:creationId xmlns:a16="http://schemas.microsoft.com/office/drawing/2014/main" id="{00000000-0008-0000-15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3" name="AutoShape 288" descr="Рисунок 32975">
          <a:extLst>
            <a:ext uri="{FF2B5EF4-FFF2-40B4-BE49-F238E27FC236}">
              <a16:creationId xmlns:a16="http://schemas.microsoft.com/office/drawing/2014/main" id="{00000000-0008-0000-15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4" name="AutoShape 289" descr="Рисунок 32976">
          <a:extLst>
            <a:ext uri="{FF2B5EF4-FFF2-40B4-BE49-F238E27FC236}">
              <a16:creationId xmlns:a16="http://schemas.microsoft.com/office/drawing/2014/main" id="{00000000-0008-0000-15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5" name="AutoShape 290" descr="Рисунок 32977">
          <a:extLst>
            <a:ext uri="{FF2B5EF4-FFF2-40B4-BE49-F238E27FC236}">
              <a16:creationId xmlns:a16="http://schemas.microsoft.com/office/drawing/2014/main" id="{00000000-0008-0000-15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6" name="AutoShape 291" descr="Рисунок 32978">
          <a:extLst>
            <a:ext uri="{FF2B5EF4-FFF2-40B4-BE49-F238E27FC236}">
              <a16:creationId xmlns:a16="http://schemas.microsoft.com/office/drawing/2014/main" id="{00000000-0008-0000-15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7" name="AutoShape 292" descr="Рисунок 32979">
          <a:extLst>
            <a:ext uri="{FF2B5EF4-FFF2-40B4-BE49-F238E27FC236}">
              <a16:creationId xmlns:a16="http://schemas.microsoft.com/office/drawing/2014/main" id="{00000000-0008-0000-15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8" name="AutoShape 293" descr="Рисунок 32980">
          <a:extLst>
            <a:ext uri="{FF2B5EF4-FFF2-40B4-BE49-F238E27FC236}">
              <a16:creationId xmlns:a16="http://schemas.microsoft.com/office/drawing/2014/main" id="{00000000-0008-0000-15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39" name="AutoShape 294" descr="Рисунок 32981">
          <a:extLst>
            <a:ext uri="{FF2B5EF4-FFF2-40B4-BE49-F238E27FC236}">
              <a16:creationId xmlns:a16="http://schemas.microsoft.com/office/drawing/2014/main" id="{00000000-0008-0000-15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0" name="AutoShape 295" descr="Рисунок 32982">
          <a:extLst>
            <a:ext uri="{FF2B5EF4-FFF2-40B4-BE49-F238E27FC236}">
              <a16:creationId xmlns:a16="http://schemas.microsoft.com/office/drawing/2014/main" id="{00000000-0008-0000-15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1" name="AutoShape 296" descr="Рисунок 32983">
          <a:extLst>
            <a:ext uri="{FF2B5EF4-FFF2-40B4-BE49-F238E27FC236}">
              <a16:creationId xmlns:a16="http://schemas.microsoft.com/office/drawing/2014/main" id="{00000000-0008-0000-15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2" name="AutoShape 297" descr="Рисунок 32984">
          <a:extLst>
            <a:ext uri="{FF2B5EF4-FFF2-40B4-BE49-F238E27FC236}">
              <a16:creationId xmlns:a16="http://schemas.microsoft.com/office/drawing/2014/main" id="{00000000-0008-0000-15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3" name="AutoShape 298" descr="Рисунок 32985">
          <a:extLst>
            <a:ext uri="{FF2B5EF4-FFF2-40B4-BE49-F238E27FC236}">
              <a16:creationId xmlns:a16="http://schemas.microsoft.com/office/drawing/2014/main" id="{00000000-0008-0000-15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4" name="AutoShape 299" descr="Рисунок 32986">
          <a:extLst>
            <a:ext uri="{FF2B5EF4-FFF2-40B4-BE49-F238E27FC236}">
              <a16:creationId xmlns:a16="http://schemas.microsoft.com/office/drawing/2014/main" id="{00000000-0008-0000-15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5" name="AutoShape 300" descr="Рисунок 32987">
          <a:extLst>
            <a:ext uri="{FF2B5EF4-FFF2-40B4-BE49-F238E27FC236}">
              <a16:creationId xmlns:a16="http://schemas.microsoft.com/office/drawing/2014/main" id="{00000000-0008-0000-15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6" name="AutoShape 301" descr="Рисунок 32988">
          <a:extLst>
            <a:ext uri="{FF2B5EF4-FFF2-40B4-BE49-F238E27FC236}">
              <a16:creationId xmlns:a16="http://schemas.microsoft.com/office/drawing/2014/main" id="{00000000-0008-0000-15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7" name="AutoShape 302" descr="Рисунок 32989">
          <a:extLst>
            <a:ext uri="{FF2B5EF4-FFF2-40B4-BE49-F238E27FC236}">
              <a16:creationId xmlns:a16="http://schemas.microsoft.com/office/drawing/2014/main" id="{00000000-0008-0000-15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8" name="AutoShape 303" descr="Рисунок 32990">
          <a:extLst>
            <a:ext uri="{FF2B5EF4-FFF2-40B4-BE49-F238E27FC236}">
              <a16:creationId xmlns:a16="http://schemas.microsoft.com/office/drawing/2014/main" id="{00000000-0008-0000-15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49" name="AutoShape 304" descr="Рисунок 32991">
          <a:extLst>
            <a:ext uri="{FF2B5EF4-FFF2-40B4-BE49-F238E27FC236}">
              <a16:creationId xmlns:a16="http://schemas.microsoft.com/office/drawing/2014/main" id="{00000000-0008-0000-15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0" name="AutoShape 305" descr="Рисунок 32992">
          <a:extLst>
            <a:ext uri="{FF2B5EF4-FFF2-40B4-BE49-F238E27FC236}">
              <a16:creationId xmlns:a16="http://schemas.microsoft.com/office/drawing/2014/main" id="{00000000-0008-0000-15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1" name="AutoShape 306" descr="Рисунок 32993">
          <a:extLst>
            <a:ext uri="{FF2B5EF4-FFF2-40B4-BE49-F238E27FC236}">
              <a16:creationId xmlns:a16="http://schemas.microsoft.com/office/drawing/2014/main" id="{00000000-0008-0000-15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2" name="AutoShape 307" descr="Рисунок 32994">
          <a:extLst>
            <a:ext uri="{FF2B5EF4-FFF2-40B4-BE49-F238E27FC236}">
              <a16:creationId xmlns:a16="http://schemas.microsoft.com/office/drawing/2014/main" id="{00000000-0008-0000-15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3" name="AutoShape 308" descr="Рисунок 32995">
          <a:extLst>
            <a:ext uri="{FF2B5EF4-FFF2-40B4-BE49-F238E27FC236}">
              <a16:creationId xmlns:a16="http://schemas.microsoft.com/office/drawing/2014/main" id="{00000000-0008-0000-15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4" name="AutoShape 309" descr="Рисунок 32996">
          <a:extLst>
            <a:ext uri="{FF2B5EF4-FFF2-40B4-BE49-F238E27FC236}">
              <a16:creationId xmlns:a16="http://schemas.microsoft.com/office/drawing/2014/main" id="{00000000-0008-0000-15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5" name="AutoShape 310" descr="Рисунок 32997">
          <a:extLst>
            <a:ext uri="{FF2B5EF4-FFF2-40B4-BE49-F238E27FC236}">
              <a16:creationId xmlns:a16="http://schemas.microsoft.com/office/drawing/2014/main" id="{00000000-0008-0000-15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6" name="AutoShape 311" descr="Рисунок 32998">
          <a:extLst>
            <a:ext uri="{FF2B5EF4-FFF2-40B4-BE49-F238E27FC236}">
              <a16:creationId xmlns:a16="http://schemas.microsoft.com/office/drawing/2014/main" id="{00000000-0008-0000-15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7" name="AutoShape 312" descr="Рисунок 32999">
          <a:extLst>
            <a:ext uri="{FF2B5EF4-FFF2-40B4-BE49-F238E27FC236}">
              <a16:creationId xmlns:a16="http://schemas.microsoft.com/office/drawing/2014/main" id="{00000000-0008-0000-15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8" name="AutoShape 313" descr="Рисунок 33000">
          <a:extLst>
            <a:ext uri="{FF2B5EF4-FFF2-40B4-BE49-F238E27FC236}">
              <a16:creationId xmlns:a16="http://schemas.microsoft.com/office/drawing/2014/main" id="{00000000-0008-0000-15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59" name="AutoShape 314" descr="Рисунок 33001">
          <a:extLst>
            <a:ext uri="{FF2B5EF4-FFF2-40B4-BE49-F238E27FC236}">
              <a16:creationId xmlns:a16="http://schemas.microsoft.com/office/drawing/2014/main" id="{00000000-0008-0000-15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0" name="AutoShape 315" descr="Рисунок 33002">
          <a:extLst>
            <a:ext uri="{FF2B5EF4-FFF2-40B4-BE49-F238E27FC236}">
              <a16:creationId xmlns:a16="http://schemas.microsoft.com/office/drawing/2014/main" id="{00000000-0008-0000-15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1" name="AutoShape 316" descr="Рисунок 33003">
          <a:extLst>
            <a:ext uri="{FF2B5EF4-FFF2-40B4-BE49-F238E27FC236}">
              <a16:creationId xmlns:a16="http://schemas.microsoft.com/office/drawing/2014/main" id="{00000000-0008-0000-15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2" name="AutoShape 317" descr="Рисунок 33004">
          <a:extLst>
            <a:ext uri="{FF2B5EF4-FFF2-40B4-BE49-F238E27FC236}">
              <a16:creationId xmlns:a16="http://schemas.microsoft.com/office/drawing/2014/main" id="{00000000-0008-0000-15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3" name="AutoShape 318" descr="Рисунок 33005">
          <a:extLst>
            <a:ext uri="{FF2B5EF4-FFF2-40B4-BE49-F238E27FC236}">
              <a16:creationId xmlns:a16="http://schemas.microsoft.com/office/drawing/2014/main" id="{00000000-0008-0000-15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4" name="AutoShape 319" descr="Рисунок 33006">
          <a:extLst>
            <a:ext uri="{FF2B5EF4-FFF2-40B4-BE49-F238E27FC236}">
              <a16:creationId xmlns:a16="http://schemas.microsoft.com/office/drawing/2014/main" id="{00000000-0008-0000-15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5" name="AutoShape 320" descr="Рисунок 33007">
          <a:extLst>
            <a:ext uri="{FF2B5EF4-FFF2-40B4-BE49-F238E27FC236}">
              <a16:creationId xmlns:a16="http://schemas.microsoft.com/office/drawing/2014/main" id="{00000000-0008-0000-15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6" name="AutoShape 321" descr="Рисунок 33008">
          <a:extLst>
            <a:ext uri="{FF2B5EF4-FFF2-40B4-BE49-F238E27FC236}">
              <a16:creationId xmlns:a16="http://schemas.microsoft.com/office/drawing/2014/main" id="{00000000-0008-0000-15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7" name="AutoShape 322" descr="Рисунок 33009">
          <a:extLst>
            <a:ext uri="{FF2B5EF4-FFF2-40B4-BE49-F238E27FC236}">
              <a16:creationId xmlns:a16="http://schemas.microsoft.com/office/drawing/2014/main" id="{00000000-0008-0000-15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8" name="AutoShape 323" descr="Рисунок 33010">
          <a:extLst>
            <a:ext uri="{FF2B5EF4-FFF2-40B4-BE49-F238E27FC236}">
              <a16:creationId xmlns:a16="http://schemas.microsoft.com/office/drawing/2014/main" id="{00000000-0008-0000-15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69" name="AutoShape 324" descr="Рисунок 33011">
          <a:extLst>
            <a:ext uri="{FF2B5EF4-FFF2-40B4-BE49-F238E27FC236}">
              <a16:creationId xmlns:a16="http://schemas.microsoft.com/office/drawing/2014/main" id="{00000000-0008-0000-15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0" name="AutoShape 325" descr="Рисунок 33012">
          <a:extLst>
            <a:ext uri="{FF2B5EF4-FFF2-40B4-BE49-F238E27FC236}">
              <a16:creationId xmlns:a16="http://schemas.microsoft.com/office/drawing/2014/main" id="{00000000-0008-0000-15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1" name="AutoShape 326" descr="Рисунок 33013">
          <a:extLst>
            <a:ext uri="{FF2B5EF4-FFF2-40B4-BE49-F238E27FC236}">
              <a16:creationId xmlns:a16="http://schemas.microsoft.com/office/drawing/2014/main" id="{00000000-0008-0000-15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2" name="AutoShape 327" descr="Рисунок 33014">
          <a:extLst>
            <a:ext uri="{FF2B5EF4-FFF2-40B4-BE49-F238E27FC236}">
              <a16:creationId xmlns:a16="http://schemas.microsoft.com/office/drawing/2014/main" id="{00000000-0008-0000-15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3" name="AutoShape 328" descr="Рисунок 33015">
          <a:extLst>
            <a:ext uri="{FF2B5EF4-FFF2-40B4-BE49-F238E27FC236}">
              <a16:creationId xmlns:a16="http://schemas.microsoft.com/office/drawing/2014/main" id="{00000000-0008-0000-15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4" name="AutoShape 329" descr="Рисунок 33016">
          <a:extLst>
            <a:ext uri="{FF2B5EF4-FFF2-40B4-BE49-F238E27FC236}">
              <a16:creationId xmlns:a16="http://schemas.microsoft.com/office/drawing/2014/main" id="{00000000-0008-0000-15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5" name="AutoShape 330" descr="Рисунок 33017">
          <a:extLst>
            <a:ext uri="{FF2B5EF4-FFF2-40B4-BE49-F238E27FC236}">
              <a16:creationId xmlns:a16="http://schemas.microsoft.com/office/drawing/2014/main" id="{00000000-0008-0000-15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6" name="AutoShape 331" descr="Рисунок 33018">
          <a:extLst>
            <a:ext uri="{FF2B5EF4-FFF2-40B4-BE49-F238E27FC236}">
              <a16:creationId xmlns:a16="http://schemas.microsoft.com/office/drawing/2014/main" id="{00000000-0008-0000-15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7" name="AutoShape 332" descr="Рисунок 33019">
          <a:extLst>
            <a:ext uri="{FF2B5EF4-FFF2-40B4-BE49-F238E27FC236}">
              <a16:creationId xmlns:a16="http://schemas.microsoft.com/office/drawing/2014/main" id="{00000000-0008-0000-15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8" name="AutoShape 333" descr="Рисунок 33020">
          <a:extLst>
            <a:ext uri="{FF2B5EF4-FFF2-40B4-BE49-F238E27FC236}">
              <a16:creationId xmlns:a16="http://schemas.microsoft.com/office/drawing/2014/main" id="{00000000-0008-0000-15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79" name="AutoShape 334" descr="Рисунок 33021">
          <a:extLst>
            <a:ext uri="{FF2B5EF4-FFF2-40B4-BE49-F238E27FC236}">
              <a16:creationId xmlns:a16="http://schemas.microsoft.com/office/drawing/2014/main" id="{00000000-0008-0000-15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0" name="AutoShape 335" descr="Рисунок 33022">
          <a:extLst>
            <a:ext uri="{FF2B5EF4-FFF2-40B4-BE49-F238E27FC236}">
              <a16:creationId xmlns:a16="http://schemas.microsoft.com/office/drawing/2014/main" id="{00000000-0008-0000-15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1" name="AutoShape 336" descr="Рисунок 33023">
          <a:extLst>
            <a:ext uri="{FF2B5EF4-FFF2-40B4-BE49-F238E27FC236}">
              <a16:creationId xmlns:a16="http://schemas.microsoft.com/office/drawing/2014/main" id="{00000000-0008-0000-15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2" name="AutoShape 337" descr="Рисунок 33024">
          <a:extLst>
            <a:ext uri="{FF2B5EF4-FFF2-40B4-BE49-F238E27FC236}">
              <a16:creationId xmlns:a16="http://schemas.microsoft.com/office/drawing/2014/main" id="{00000000-0008-0000-15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3" name="AutoShape 338" descr="Рисунок 33025">
          <a:extLst>
            <a:ext uri="{FF2B5EF4-FFF2-40B4-BE49-F238E27FC236}">
              <a16:creationId xmlns:a16="http://schemas.microsoft.com/office/drawing/2014/main" id="{00000000-0008-0000-15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4" name="AutoShape 339" descr="Рисунок 33026">
          <a:extLst>
            <a:ext uri="{FF2B5EF4-FFF2-40B4-BE49-F238E27FC236}">
              <a16:creationId xmlns:a16="http://schemas.microsoft.com/office/drawing/2014/main" id="{00000000-0008-0000-15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5" name="AutoShape 340" descr="Рисунок 33027">
          <a:extLst>
            <a:ext uri="{FF2B5EF4-FFF2-40B4-BE49-F238E27FC236}">
              <a16:creationId xmlns:a16="http://schemas.microsoft.com/office/drawing/2014/main" id="{00000000-0008-0000-15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6" name="AutoShape 341" descr="Рисунок 33028">
          <a:extLst>
            <a:ext uri="{FF2B5EF4-FFF2-40B4-BE49-F238E27FC236}">
              <a16:creationId xmlns:a16="http://schemas.microsoft.com/office/drawing/2014/main" id="{00000000-0008-0000-15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7" name="AutoShape 342" descr="Рисунок 33029">
          <a:extLst>
            <a:ext uri="{FF2B5EF4-FFF2-40B4-BE49-F238E27FC236}">
              <a16:creationId xmlns:a16="http://schemas.microsoft.com/office/drawing/2014/main" id="{00000000-0008-0000-15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8" name="AutoShape 343" descr="Рисунок 33030">
          <a:extLst>
            <a:ext uri="{FF2B5EF4-FFF2-40B4-BE49-F238E27FC236}">
              <a16:creationId xmlns:a16="http://schemas.microsoft.com/office/drawing/2014/main" id="{00000000-0008-0000-15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89" name="AutoShape 344" descr="Рисунок 33031">
          <a:extLst>
            <a:ext uri="{FF2B5EF4-FFF2-40B4-BE49-F238E27FC236}">
              <a16:creationId xmlns:a16="http://schemas.microsoft.com/office/drawing/2014/main" id="{00000000-0008-0000-15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0" name="AutoShape 345" descr="Рисунок 33032">
          <a:extLst>
            <a:ext uri="{FF2B5EF4-FFF2-40B4-BE49-F238E27FC236}">
              <a16:creationId xmlns:a16="http://schemas.microsoft.com/office/drawing/2014/main" id="{00000000-0008-0000-15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1" name="AutoShape 346" descr="Рисунок 33033">
          <a:extLst>
            <a:ext uri="{FF2B5EF4-FFF2-40B4-BE49-F238E27FC236}">
              <a16:creationId xmlns:a16="http://schemas.microsoft.com/office/drawing/2014/main" id="{00000000-0008-0000-15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2" name="AutoShape 347" descr="Рисунок 33034">
          <a:extLst>
            <a:ext uri="{FF2B5EF4-FFF2-40B4-BE49-F238E27FC236}">
              <a16:creationId xmlns:a16="http://schemas.microsoft.com/office/drawing/2014/main" id="{00000000-0008-0000-15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3" name="AutoShape 348" descr="Рисунок 33035">
          <a:extLst>
            <a:ext uri="{FF2B5EF4-FFF2-40B4-BE49-F238E27FC236}">
              <a16:creationId xmlns:a16="http://schemas.microsoft.com/office/drawing/2014/main" id="{00000000-0008-0000-15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4" name="AutoShape 349" descr="Рисунок 33036">
          <a:extLst>
            <a:ext uri="{FF2B5EF4-FFF2-40B4-BE49-F238E27FC236}">
              <a16:creationId xmlns:a16="http://schemas.microsoft.com/office/drawing/2014/main" id="{00000000-0008-0000-15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5" name="AutoShape 350" descr="Рисунок 33037">
          <a:extLst>
            <a:ext uri="{FF2B5EF4-FFF2-40B4-BE49-F238E27FC236}">
              <a16:creationId xmlns:a16="http://schemas.microsoft.com/office/drawing/2014/main" id="{00000000-0008-0000-15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6" name="AutoShape 351" descr="Рисунок 33038">
          <a:extLst>
            <a:ext uri="{FF2B5EF4-FFF2-40B4-BE49-F238E27FC236}">
              <a16:creationId xmlns:a16="http://schemas.microsoft.com/office/drawing/2014/main" id="{00000000-0008-0000-15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7" name="AutoShape 352" descr="Рисунок 33039">
          <a:extLst>
            <a:ext uri="{FF2B5EF4-FFF2-40B4-BE49-F238E27FC236}">
              <a16:creationId xmlns:a16="http://schemas.microsoft.com/office/drawing/2014/main" id="{00000000-0008-0000-15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8" name="AutoShape 353" descr="Рисунок 33040">
          <a:extLst>
            <a:ext uri="{FF2B5EF4-FFF2-40B4-BE49-F238E27FC236}">
              <a16:creationId xmlns:a16="http://schemas.microsoft.com/office/drawing/2014/main" id="{00000000-0008-0000-15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499" name="AutoShape 354" descr="Рисунок 33041">
          <a:extLst>
            <a:ext uri="{FF2B5EF4-FFF2-40B4-BE49-F238E27FC236}">
              <a16:creationId xmlns:a16="http://schemas.microsoft.com/office/drawing/2014/main" id="{00000000-0008-0000-15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0" name="AutoShape 355" descr="Рисунок 33042">
          <a:extLst>
            <a:ext uri="{FF2B5EF4-FFF2-40B4-BE49-F238E27FC236}">
              <a16:creationId xmlns:a16="http://schemas.microsoft.com/office/drawing/2014/main" id="{00000000-0008-0000-15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1" name="AutoShape 356" descr="Рисунок 33043">
          <a:extLst>
            <a:ext uri="{FF2B5EF4-FFF2-40B4-BE49-F238E27FC236}">
              <a16:creationId xmlns:a16="http://schemas.microsoft.com/office/drawing/2014/main" id="{00000000-0008-0000-15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2" name="AutoShape 357" descr="Рисунок 33044">
          <a:extLst>
            <a:ext uri="{FF2B5EF4-FFF2-40B4-BE49-F238E27FC236}">
              <a16:creationId xmlns:a16="http://schemas.microsoft.com/office/drawing/2014/main" id="{00000000-0008-0000-15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3" name="AutoShape 358" descr="Рисунок 33045">
          <a:extLst>
            <a:ext uri="{FF2B5EF4-FFF2-40B4-BE49-F238E27FC236}">
              <a16:creationId xmlns:a16="http://schemas.microsoft.com/office/drawing/2014/main" id="{00000000-0008-0000-15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4" name="AutoShape 359" descr="Рисунок 33046">
          <a:extLst>
            <a:ext uri="{FF2B5EF4-FFF2-40B4-BE49-F238E27FC236}">
              <a16:creationId xmlns:a16="http://schemas.microsoft.com/office/drawing/2014/main" id="{00000000-0008-0000-15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5" name="AutoShape 360" descr="Рисунок 33047">
          <a:extLst>
            <a:ext uri="{FF2B5EF4-FFF2-40B4-BE49-F238E27FC236}">
              <a16:creationId xmlns:a16="http://schemas.microsoft.com/office/drawing/2014/main" id="{00000000-0008-0000-15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6" name="AutoShape 361" descr="Рисунок 33048">
          <a:extLst>
            <a:ext uri="{FF2B5EF4-FFF2-40B4-BE49-F238E27FC236}">
              <a16:creationId xmlns:a16="http://schemas.microsoft.com/office/drawing/2014/main" id="{00000000-0008-0000-15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7" name="AutoShape 362" descr="Рисунок 33049">
          <a:extLst>
            <a:ext uri="{FF2B5EF4-FFF2-40B4-BE49-F238E27FC236}">
              <a16:creationId xmlns:a16="http://schemas.microsoft.com/office/drawing/2014/main" id="{00000000-0008-0000-15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8" name="AutoShape 363" descr="Рисунок 33050">
          <a:extLst>
            <a:ext uri="{FF2B5EF4-FFF2-40B4-BE49-F238E27FC236}">
              <a16:creationId xmlns:a16="http://schemas.microsoft.com/office/drawing/2014/main" id="{00000000-0008-0000-15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09" name="AutoShape 364" descr="Рисунок 33051">
          <a:extLst>
            <a:ext uri="{FF2B5EF4-FFF2-40B4-BE49-F238E27FC236}">
              <a16:creationId xmlns:a16="http://schemas.microsoft.com/office/drawing/2014/main" id="{00000000-0008-0000-15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0" name="AutoShape 365" descr="Рисунок 33052">
          <a:extLst>
            <a:ext uri="{FF2B5EF4-FFF2-40B4-BE49-F238E27FC236}">
              <a16:creationId xmlns:a16="http://schemas.microsoft.com/office/drawing/2014/main" id="{00000000-0008-0000-15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1" name="AutoShape 366" descr="Рисунок 33053">
          <a:extLst>
            <a:ext uri="{FF2B5EF4-FFF2-40B4-BE49-F238E27FC236}">
              <a16:creationId xmlns:a16="http://schemas.microsoft.com/office/drawing/2014/main" id="{00000000-0008-0000-15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2" name="AutoShape 367" descr="Рисунок 33054">
          <a:extLst>
            <a:ext uri="{FF2B5EF4-FFF2-40B4-BE49-F238E27FC236}">
              <a16:creationId xmlns:a16="http://schemas.microsoft.com/office/drawing/2014/main" id="{00000000-0008-0000-15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3" name="AutoShape 368" descr="Рисунок 33055">
          <a:extLst>
            <a:ext uri="{FF2B5EF4-FFF2-40B4-BE49-F238E27FC236}">
              <a16:creationId xmlns:a16="http://schemas.microsoft.com/office/drawing/2014/main" id="{00000000-0008-0000-15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4" name="AutoShape 369" descr="Рисунок 33056">
          <a:extLst>
            <a:ext uri="{FF2B5EF4-FFF2-40B4-BE49-F238E27FC236}">
              <a16:creationId xmlns:a16="http://schemas.microsoft.com/office/drawing/2014/main" id="{00000000-0008-0000-15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5" name="AutoShape 370" descr="Рисунок 33057">
          <a:extLst>
            <a:ext uri="{FF2B5EF4-FFF2-40B4-BE49-F238E27FC236}">
              <a16:creationId xmlns:a16="http://schemas.microsoft.com/office/drawing/2014/main" id="{00000000-0008-0000-15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6" name="AutoShape 371" descr="Рисунок 33058">
          <a:extLst>
            <a:ext uri="{FF2B5EF4-FFF2-40B4-BE49-F238E27FC236}">
              <a16:creationId xmlns:a16="http://schemas.microsoft.com/office/drawing/2014/main" id="{00000000-0008-0000-15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7" name="AutoShape 372" descr="Рисунок 33059">
          <a:extLst>
            <a:ext uri="{FF2B5EF4-FFF2-40B4-BE49-F238E27FC236}">
              <a16:creationId xmlns:a16="http://schemas.microsoft.com/office/drawing/2014/main" id="{00000000-0008-0000-15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8" name="AutoShape 373" descr="Рисунок 33060">
          <a:extLst>
            <a:ext uri="{FF2B5EF4-FFF2-40B4-BE49-F238E27FC236}">
              <a16:creationId xmlns:a16="http://schemas.microsoft.com/office/drawing/2014/main" id="{00000000-0008-0000-15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19" name="AutoShape 374" descr="Рисунок 33061">
          <a:extLst>
            <a:ext uri="{FF2B5EF4-FFF2-40B4-BE49-F238E27FC236}">
              <a16:creationId xmlns:a16="http://schemas.microsoft.com/office/drawing/2014/main" id="{00000000-0008-0000-15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0" name="AutoShape 375" descr="Рисунок 33062">
          <a:extLst>
            <a:ext uri="{FF2B5EF4-FFF2-40B4-BE49-F238E27FC236}">
              <a16:creationId xmlns:a16="http://schemas.microsoft.com/office/drawing/2014/main" id="{00000000-0008-0000-15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1" name="AutoShape 376" descr="Рисунок 33063">
          <a:extLst>
            <a:ext uri="{FF2B5EF4-FFF2-40B4-BE49-F238E27FC236}">
              <a16:creationId xmlns:a16="http://schemas.microsoft.com/office/drawing/2014/main" id="{00000000-0008-0000-15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2" name="AutoShape 379" descr="Рисунок 33066">
          <a:extLst>
            <a:ext uri="{FF2B5EF4-FFF2-40B4-BE49-F238E27FC236}">
              <a16:creationId xmlns:a16="http://schemas.microsoft.com/office/drawing/2014/main" id="{00000000-0008-0000-15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3" name="AutoShape 380" descr="Рисунок 33067">
          <a:extLst>
            <a:ext uri="{FF2B5EF4-FFF2-40B4-BE49-F238E27FC236}">
              <a16:creationId xmlns:a16="http://schemas.microsoft.com/office/drawing/2014/main" id="{00000000-0008-0000-15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4" name="AutoShape 381" descr="Рисунок 33068">
          <a:extLst>
            <a:ext uri="{FF2B5EF4-FFF2-40B4-BE49-F238E27FC236}">
              <a16:creationId xmlns:a16="http://schemas.microsoft.com/office/drawing/2014/main" id="{00000000-0008-0000-15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5" name="AutoShape 382" descr="Рисунок 33069">
          <a:extLst>
            <a:ext uri="{FF2B5EF4-FFF2-40B4-BE49-F238E27FC236}">
              <a16:creationId xmlns:a16="http://schemas.microsoft.com/office/drawing/2014/main" id="{00000000-0008-0000-15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6" name="AutoShape 383" descr="Рисунок 33070">
          <a:extLst>
            <a:ext uri="{FF2B5EF4-FFF2-40B4-BE49-F238E27FC236}">
              <a16:creationId xmlns:a16="http://schemas.microsoft.com/office/drawing/2014/main" id="{00000000-0008-0000-15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7" name="AutoShape 384" descr="Рисунок 33071">
          <a:extLst>
            <a:ext uri="{FF2B5EF4-FFF2-40B4-BE49-F238E27FC236}">
              <a16:creationId xmlns:a16="http://schemas.microsoft.com/office/drawing/2014/main" id="{00000000-0008-0000-15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8" name="AutoShape 385" descr="Рисунок 33072">
          <a:extLst>
            <a:ext uri="{FF2B5EF4-FFF2-40B4-BE49-F238E27FC236}">
              <a16:creationId xmlns:a16="http://schemas.microsoft.com/office/drawing/2014/main" id="{00000000-0008-0000-15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29" name="AutoShape 386" descr="Рисунок 33073">
          <a:extLst>
            <a:ext uri="{FF2B5EF4-FFF2-40B4-BE49-F238E27FC236}">
              <a16:creationId xmlns:a16="http://schemas.microsoft.com/office/drawing/2014/main" id="{00000000-0008-0000-15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0" name="AutoShape 387" descr="Рисунок 33074">
          <a:extLst>
            <a:ext uri="{FF2B5EF4-FFF2-40B4-BE49-F238E27FC236}">
              <a16:creationId xmlns:a16="http://schemas.microsoft.com/office/drawing/2014/main" id="{00000000-0008-0000-15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1" name="AutoShape 388" descr="Рисунок 33075">
          <a:extLst>
            <a:ext uri="{FF2B5EF4-FFF2-40B4-BE49-F238E27FC236}">
              <a16:creationId xmlns:a16="http://schemas.microsoft.com/office/drawing/2014/main" id="{00000000-0008-0000-15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2" name="AutoShape 389" descr="Рисунок 33076">
          <a:extLst>
            <a:ext uri="{FF2B5EF4-FFF2-40B4-BE49-F238E27FC236}">
              <a16:creationId xmlns:a16="http://schemas.microsoft.com/office/drawing/2014/main" id="{00000000-0008-0000-15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3" name="AutoShape 390" descr="Рисунок 33077">
          <a:extLst>
            <a:ext uri="{FF2B5EF4-FFF2-40B4-BE49-F238E27FC236}">
              <a16:creationId xmlns:a16="http://schemas.microsoft.com/office/drawing/2014/main" id="{00000000-0008-0000-15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4" name="AutoShape 391" descr="Рисунок 33078">
          <a:extLst>
            <a:ext uri="{FF2B5EF4-FFF2-40B4-BE49-F238E27FC236}">
              <a16:creationId xmlns:a16="http://schemas.microsoft.com/office/drawing/2014/main" id="{00000000-0008-0000-15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5" name="AutoShape 392" descr="Рисунок 33079">
          <a:extLst>
            <a:ext uri="{FF2B5EF4-FFF2-40B4-BE49-F238E27FC236}">
              <a16:creationId xmlns:a16="http://schemas.microsoft.com/office/drawing/2014/main" id="{00000000-0008-0000-15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6" name="AutoShape 393" descr="Рисунок 33080">
          <a:extLst>
            <a:ext uri="{FF2B5EF4-FFF2-40B4-BE49-F238E27FC236}">
              <a16:creationId xmlns:a16="http://schemas.microsoft.com/office/drawing/2014/main" id="{00000000-0008-0000-15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7" name="AutoShape 394" descr="Рисунок 33081">
          <a:extLst>
            <a:ext uri="{FF2B5EF4-FFF2-40B4-BE49-F238E27FC236}">
              <a16:creationId xmlns:a16="http://schemas.microsoft.com/office/drawing/2014/main" id="{00000000-0008-0000-15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8" name="AutoShape 395" descr="Рисунок 33082">
          <a:extLst>
            <a:ext uri="{FF2B5EF4-FFF2-40B4-BE49-F238E27FC236}">
              <a16:creationId xmlns:a16="http://schemas.microsoft.com/office/drawing/2014/main" id="{00000000-0008-0000-15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39" name="AutoShape 396" descr="Рисунок 33083">
          <a:extLst>
            <a:ext uri="{FF2B5EF4-FFF2-40B4-BE49-F238E27FC236}">
              <a16:creationId xmlns:a16="http://schemas.microsoft.com/office/drawing/2014/main" id="{00000000-0008-0000-15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0" name="AutoShape 397" descr="Рисунок 33084">
          <a:extLst>
            <a:ext uri="{FF2B5EF4-FFF2-40B4-BE49-F238E27FC236}">
              <a16:creationId xmlns:a16="http://schemas.microsoft.com/office/drawing/2014/main" id="{00000000-0008-0000-15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1" name="AutoShape 398" descr="Рисунок 33085">
          <a:extLst>
            <a:ext uri="{FF2B5EF4-FFF2-40B4-BE49-F238E27FC236}">
              <a16:creationId xmlns:a16="http://schemas.microsoft.com/office/drawing/2014/main" id="{00000000-0008-0000-15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2" name="AutoShape 399" descr="Рисунок 33086">
          <a:extLst>
            <a:ext uri="{FF2B5EF4-FFF2-40B4-BE49-F238E27FC236}">
              <a16:creationId xmlns:a16="http://schemas.microsoft.com/office/drawing/2014/main" id="{00000000-0008-0000-15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3" name="AutoShape 400" descr="Рисунок 33087">
          <a:extLst>
            <a:ext uri="{FF2B5EF4-FFF2-40B4-BE49-F238E27FC236}">
              <a16:creationId xmlns:a16="http://schemas.microsoft.com/office/drawing/2014/main" id="{00000000-0008-0000-15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4" name="AutoShape 401" descr="Рисунок 33088">
          <a:extLst>
            <a:ext uri="{FF2B5EF4-FFF2-40B4-BE49-F238E27FC236}">
              <a16:creationId xmlns:a16="http://schemas.microsoft.com/office/drawing/2014/main" id="{00000000-0008-0000-15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5" name="AutoShape 402" descr="Рисунок 33089">
          <a:extLst>
            <a:ext uri="{FF2B5EF4-FFF2-40B4-BE49-F238E27FC236}">
              <a16:creationId xmlns:a16="http://schemas.microsoft.com/office/drawing/2014/main" id="{00000000-0008-0000-15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6" name="AutoShape 403" descr="Рисунок 33090">
          <a:extLst>
            <a:ext uri="{FF2B5EF4-FFF2-40B4-BE49-F238E27FC236}">
              <a16:creationId xmlns:a16="http://schemas.microsoft.com/office/drawing/2014/main" id="{00000000-0008-0000-15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7" name="AutoShape 404" descr="Рисунок 33091">
          <a:extLst>
            <a:ext uri="{FF2B5EF4-FFF2-40B4-BE49-F238E27FC236}">
              <a16:creationId xmlns:a16="http://schemas.microsoft.com/office/drawing/2014/main" id="{00000000-0008-0000-15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8" name="AutoShape 405" descr="Рисунок 33092">
          <a:extLst>
            <a:ext uri="{FF2B5EF4-FFF2-40B4-BE49-F238E27FC236}">
              <a16:creationId xmlns:a16="http://schemas.microsoft.com/office/drawing/2014/main" id="{00000000-0008-0000-15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49" name="AutoShape 406" descr="Рисунок 33093">
          <a:extLst>
            <a:ext uri="{FF2B5EF4-FFF2-40B4-BE49-F238E27FC236}">
              <a16:creationId xmlns:a16="http://schemas.microsoft.com/office/drawing/2014/main" id="{00000000-0008-0000-15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0" name="AutoShape 407" descr="Рисунок 33094">
          <a:extLst>
            <a:ext uri="{FF2B5EF4-FFF2-40B4-BE49-F238E27FC236}">
              <a16:creationId xmlns:a16="http://schemas.microsoft.com/office/drawing/2014/main" id="{00000000-0008-0000-15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1" name="AutoShape 408" descr="Рисунок 33095">
          <a:extLst>
            <a:ext uri="{FF2B5EF4-FFF2-40B4-BE49-F238E27FC236}">
              <a16:creationId xmlns:a16="http://schemas.microsoft.com/office/drawing/2014/main" id="{00000000-0008-0000-15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2" name="AutoShape 409" descr="Рисунок 33096">
          <a:extLst>
            <a:ext uri="{FF2B5EF4-FFF2-40B4-BE49-F238E27FC236}">
              <a16:creationId xmlns:a16="http://schemas.microsoft.com/office/drawing/2014/main" id="{00000000-0008-0000-15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3" name="AutoShape 410" descr="Рисунок 33097">
          <a:extLst>
            <a:ext uri="{FF2B5EF4-FFF2-40B4-BE49-F238E27FC236}">
              <a16:creationId xmlns:a16="http://schemas.microsoft.com/office/drawing/2014/main" id="{00000000-0008-0000-15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4" name="AutoShape 411" descr="Рисунок 33098">
          <a:extLst>
            <a:ext uri="{FF2B5EF4-FFF2-40B4-BE49-F238E27FC236}">
              <a16:creationId xmlns:a16="http://schemas.microsoft.com/office/drawing/2014/main" id="{00000000-0008-0000-15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5" name="AutoShape 412" descr="Рисунок 33099">
          <a:extLst>
            <a:ext uri="{FF2B5EF4-FFF2-40B4-BE49-F238E27FC236}">
              <a16:creationId xmlns:a16="http://schemas.microsoft.com/office/drawing/2014/main" id="{00000000-0008-0000-15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6" name="AutoShape 413" descr="Рисунок 33100">
          <a:extLst>
            <a:ext uri="{FF2B5EF4-FFF2-40B4-BE49-F238E27FC236}">
              <a16:creationId xmlns:a16="http://schemas.microsoft.com/office/drawing/2014/main" id="{00000000-0008-0000-15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7" name="AutoShape 414" descr="Рисунок 33101">
          <a:extLst>
            <a:ext uri="{FF2B5EF4-FFF2-40B4-BE49-F238E27FC236}">
              <a16:creationId xmlns:a16="http://schemas.microsoft.com/office/drawing/2014/main" id="{00000000-0008-0000-15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8" name="AutoShape 415" descr="Рисунок 33102">
          <a:extLst>
            <a:ext uri="{FF2B5EF4-FFF2-40B4-BE49-F238E27FC236}">
              <a16:creationId xmlns:a16="http://schemas.microsoft.com/office/drawing/2014/main" id="{00000000-0008-0000-15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59" name="AutoShape 416" descr="Рисунок 33103">
          <a:extLst>
            <a:ext uri="{FF2B5EF4-FFF2-40B4-BE49-F238E27FC236}">
              <a16:creationId xmlns:a16="http://schemas.microsoft.com/office/drawing/2014/main" id="{00000000-0008-0000-15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0" name="AutoShape 417" descr="Рисунок 33104">
          <a:extLst>
            <a:ext uri="{FF2B5EF4-FFF2-40B4-BE49-F238E27FC236}">
              <a16:creationId xmlns:a16="http://schemas.microsoft.com/office/drawing/2014/main" id="{00000000-0008-0000-15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1" name="AutoShape 418" descr="Рисунок 33105">
          <a:extLst>
            <a:ext uri="{FF2B5EF4-FFF2-40B4-BE49-F238E27FC236}">
              <a16:creationId xmlns:a16="http://schemas.microsoft.com/office/drawing/2014/main" id="{00000000-0008-0000-15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2" name="AutoShape 419" descr="Рисунок 33106">
          <a:extLst>
            <a:ext uri="{FF2B5EF4-FFF2-40B4-BE49-F238E27FC236}">
              <a16:creationId xmlns:a16="http://schemas.microsoft.com/office/drawing/2014/main" id="{00000000-0008-0000-15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3" name="AutoShape 420" descr="Рисунок 33107">
          <a:extLst>
            <a:ext uri="{FF2B5EF4-FFF2-40B4-BE49-F238E27FC236}">
              <a16:creationId xmlns:a16="http://schemas.microsoft.com/office/drawing/2014/main" id="{00000000-0008-0000-15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4" name="AutoShape 421" descr="Рисунок 33108">
          <a:extLst>
            <a:ext uri="{FF2B5EF4-FFF2-40B4-BE49-F238E27FC236}">
              <a16:creationId xmlns:a16="http://schemas.microsoft.com/office/drawing/2014/main" id="{00000000-0008-0000-15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5" name="AutoShape 422" descr="Рисунок 33109">
          <a:extLst>
            <a:ext uri="{FF2B5EF4-FFF2-40B4-BE49-F238E27FC236}">
              <a16:creationId xmlns:a16="http://schemas.microsoft.com/office/drawing/2014/main" id="{00000000-0008-0000-15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6" name="AutoShape 423" descr="Рисунок 33110">
          <a:extLst>
            <a:ext uri="{FF2B5EF4-FFF2-40B4-BE49-F238E27FC236}">
              <a16:creationId xmlns:a16="http://schemas.microsoft.com/office/drawing/2014/main" id="{00000000-0008-0000-15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7" name="AutoShape 424" descr="Рисунок 33111">
          <a:extLst>
            <a:ext uri="{FF2B5EF4-FFF2-40B4-BE49-F238E27FC236}">
              <a16:creationId xmlns:a16="http://schemas.microsoft.com/office/drawing/2014/main" id="{00000000-0008-0000-15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8" name="AutoShape 425" descr="Рисунок 33112">
          <a:extLst>
            <a:ext uri="{FF2B5EF4-FFF2-40B4-BE49-F238E27FC236}">
              <a16:creationId xmlns:a16="http://schemas.microsoft.com/office/drawing/2014/main" id="{00000000-0008-0000-15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69" name="AutoShape 426" descr="Рисунок 33113">
          <a:extLst>
            <a:ext uri="{FF2B5EF4-FFF2-40B4-BE49-F238E27FC236}">
              <a16:creationId xmlns:a16="http://schemas.microsoft.com/office/drawing/2014/main" id="{00000000-0008-0000-15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0" name="AutoShape 427" descr="Рисунок 33114">
          <a:extLst>
            <a:ext uri="{FF2B5EF4-FFF2-40B4-BE49-F238E27FC236}">
              <a16:creationId xmlns:a16="http://schemas.microsoft.com/office/drawing/2014/main" id="{00000000-0008-0000-15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1" name="AutoShape 428" descr="Рисунок 33115">
          <a:extLst>
            <a:ext uri="{FF2B5EF4-FFF2-40B4-BE49-F238E27FC236}">
              <a16:creationId xmlns:a16="http://schemas.microsoft.com/office/drawing/2014/main" id="{00000000-0008-0000-15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2" name="AutoShape 429" descr="Рисунок 33116">
          <a:extLst>
            <a:ext uri="{FF2B5EF4-FFF2-40B4-BE49-F238E27FC236}">
              <a16:creationId xmlns:a16="http://schemas.microsoft.com/office/drawing/2014/main" id="{00000000-0008-0000-15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3" name="AutoShape 430" descr="Рисунок 33117">
          <a:extLst>
            <a:ext uri="{FF2B5EF4-FFF2-40B4-BE49-F238E27FC236}">
              <a16:creationId xmlns:a16="http://schemas.microsoft.com/office/drawing/2014/main" id="{00000000-0008-0000-15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4" name="AutoShape 431" descr="Рисунок 33118">
          <a:extLst>
            <a:ext uri="{FF2B5EF4-FFF2-40B4-BE49-F238E27FC236}">
              <a16:creationId xmlns:a16="http://schemas.microsoft.com/office/drawing/2014/main" id="{00000000-0008-0000-15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5" name="AutoShape 432" descr="Рисунок 33119">
          <a:extLst>
            <a:ext uri="{FF2B5EF4-FFF2-40B4-BE49-F238E27FC236}">
              <a16:creationId xmlns:a16="http://schemas.microsoft.com/office/drawing/2014/main" id="{00000000-0008-0000-15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6" name="AutoShape 433" descr="Рисунок 33120">
          <a:extLst>
            <a:ext uri="{FF2B5EF4-FFF2-40B4-BE49-F238E27FC236}">
              <a16:creationId xmlns:a16="http://schemas.microsoft.com/office/drawing/2014/main" id="{00000000-0008-0000-15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7" name="AutoShape 434" descr="Рисунок 33121">
          <a:extLst>
            <a:ext uri="{FF2B5EF4-FFF2-40B4-BE49-F238E27FC236}">
              <a16:creationId xmlns:a16="http://schemas.microsoft.com/office/drawing/2014/main" id="{00000000-0008-0000-15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8" name="AutoShape 435" descr="Рисунок 33122">
          <a:extLst>
            <a:ext uri="{FF2B5EF4-FFF2-40B4-BE49-F238E27FC236}">
              <a16:creationId xmlns:a16="http://schemas.microsoft.com/office/drawing/2014/main" id="{00000000-0008-0000-15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79" name="AutoShape 436" descr="Рисунок 33123">
          <a:extLst>
            <a:ext uri="{FF2B5EF4-FFF2-40B4-BE49-F238E27FC236}">
              <a16:creationId xmlns:a16="http://schemas.microsoft.com/office/drawing/2014/main" id="{00000000-0008-0000-15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0" name="AutoShape 437" descr="Рисунок 33124">
          <a:extLst>
            <a:ext uri="{FF2B5EF4-FFF2-40B4-BE49-F238E27FC236}">
              <a16:creationId xmlns:a16="http://schemas.microsoft.com/office/drawing/2014/main" id="{00000000-0008-0000-15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1" name="AutoShape 438" descr="Рисунок 33125">
          <a:extLst>
            <a:ext uri="{FF2B5EF4-FFF2-40B4-BE49-F238E27FC236}">
              <a16:creationId xmlns:a16="http://schemas.microsoft.com/office/drawing/2014/main" id="{00000000-0008-0000-15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2" name="AutoShape 439" descr="Рисунок 33126">
          <a:extLst>
            <a:ext uri="{FF2B5EF4-FFF2-40B4-BE49-F238E27FC236}">
              <a16:creationId xmlns:a16="http://schemas.microsoft.com/office/drawing/2014/main" id="{00000000-0008-0000-15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3" name="AutoShape 440" descr="Рисунок 33127">
          <a:extLst>
            <a:ext uri="{FF2B5EF4-FFF2-40B4-BE49-F238E27FC236}">
              <a16:creationId xmlns:a16="http://schemas.microsoft.com/office/drawing/2014/main" id="{00000000-0008-0000-15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4" name="AutoShape 441" descr="Рисунок 33128">
          <a:extLst>
            <a:ext uri="{FF2B5EF4-FFF2-40B4-BE49-F238E27FC236}">
              <a16:creationId xmlns:a16="http://schemas.microsoft.com/office/drawing/2014/main" id="{00000000-0008-0000-15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5" name="AutoShape 442" descr="Рисунок 33129">
          <a:extLst>
            <a:ext uri="{FF2B5EF4-FFF2-40B4-BE49-F238E27FC236}">
              <a16:creationId xmlns:a16="http://schemas.microsoft.com/office/drawing/2014/main" id="{00000000-0008-0000-15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6" name="AutoShape 443" descr="Рисунок 33130">
          <a:extLst>
            <a:ext uri="{FF2B5EF4-FFF2-40B4-BE49-F238E27FC236}">
              <a16:creationId xmlns:a16="http://schemas.microsoft.com/office/drawing/2014/main" id="{00000000-0008-0000-15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7" name="AutoShape 444" descr="Рисунок 33131">
          <a:extLst>
            <a:ext uri="{FF2B5EF4-FFF2-40B4-BE49-F238E27FC236}">
              <a16:creationId xmlns:a16="http://schemas.microsoft.com/office/drawing/2014/main" id="{00000000-0008-0000-15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8" name="AutoShape 445" descr="Рисунок 33132">
          <a:extLst>
            <a:ext uri="{FF2B5EF4-FFF2-40B4-BE49-F238E27FC236}">
              <a16:creationId xmlns:a16="http://schemas.microsoft.com/office/drawing/2014/main" id="{00000000-0008-0000-15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89" name="AutoShape 446" descr="Рисунок 33133">
          <a:extLst>
            <a:ext uri="{FF2B5EF4-FFF2-40B4-BE49-F238E27FC236}">
              <a16:creationId xmlns:a16="http://schemas.microsoft.com/office/drawing/2014/main" id="{00000000-0008-0000-15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0" name="AutoShape 447" descr="Рисунок 33134">
          <a:extLst>
            <a:ext uri="{FF2B5EF4-FFF2-40B4-BE49-F238E27FC236}">
              <a16:creationId xmlns:a16="http://schemas.microsoft.com/office/drawing/2014/main" id="{00000000-0008-0000-15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1" name="AutoShape 448" descr="Рисунок 33135">
          <a:extLst>
            <a:ext uri="{FF2B5EF4-FFF2-40B4-BE49-F238E27FC236}">
              <a16:creationId xmlns:a16="http://schemas.microsoft.com/office/drawing/2014/main" id="{00000000-0008-0000-15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2" name="AutoShape 449" descr="Рисунок 33136">
          <a:extLst>
            <a:ext uri="{FF2B5EF4-FFF2-40B4-BE49-F238E27FC236}">
              <a16:creationId xmlns:a16="http://schemas.microsoft.com/office/drawing/2014/main" id="{00000000-0008-0000-15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3" name="AutoShape 450" descr="Рисунок 33137">
          <a:extLst>
            <a:ext uri="{FF2B5EF4-FFF2-40B4-BE49-F238E27FC236}">
              <a16:creationId xmlns:a16="http://schemas.microsoft.com/office/drawing/2014/main" id="{00000000-0008-0000-15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4" name="AutoShape 451" descr="Рисунок 33138">
          <a:extLst>
            <a:ext uri="{FF2B5EF4-FFF2-40B4-BE49-F238E27FC236}">
              <a16:creationId xmlns:a16="http://schemas.microsoft.com/office/drawing/2014/main" id="{00000000-0008-0000-15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5" name="AutoShape 452" descr="Рисунок 33139">
          <a:extLst>
            <a:ext uri="{FF2B5EF4-FFF2-40B4-BE49-F238E27FC236}">
              <a16:creationId xmlns:a16="http://schemas.microsoft.com/office/drawing/2014/main" id="{00000000-0008-0000-15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6" name="AutoShape 453" descr="Рисунок 33140">
          <a:extLst>
            <a:ext uri="{FF2B5EF4-FFF2-40B4-BE49-F238E27FC236}">
              <a16:creationId xmlns:a16="http://schemas.microsoft.com/office/drawing/2014/main" id="{00000000-0008-0000-15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7" name="AutoShape 454" descr="Рисунок 33141">
          <a:extLst>
            <a:ext uri="{FF2B5EF4-FFF2-40B4-BE49-F238E27FC236}">
              <a16:creationId xmlns:a16="http://schemas.microsoft.com/office/drawing/2014/main" id="{00000000-0008-0000-15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8" name="AutoShape 455" descr="Рисунок 33142">
          <a:extLst>
            <a:ext uri="{FF2B5EF4-FFF2-40B4-BE49-F238E27FC236}">
              <a16:creationId xmlns:a16="http://schemas.microsoft.com/office/drawing/2014/main" id="{00000000-0008-0000-15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599" name="AutoShape 456" descr="Рисунок 33143">
          <a:extLst>
            <a:ext uri="{FF2B5EF4-FFF2-40B4-BE49-F238E27FC236}">
              <a16:creationId xmlns:a16="http://schemas.microsoft.com/office/drawing/2014/main" id="{00000000-0008-0000-15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0" name="AutoShape 457" descr="Рисунок 33144">
          <a:extLst>
            <a:ext uri="{FF2B5EF4-FFF2-40B4-BE49-F238E27FC236}">
              <a16:creationId xmlns:a16="http://schemas.microsoft.com/office/drawing/2014/main" id="{00000000-0008-0000-15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1" name="AutoShape 458" descr="Рисунок 33145">
          <a:extLst>
            <a:ext uri="{FF2B5EF4-FFF2-40B4-BE49-F238E27FC236}">
              <a16:creationId xmlns:a16="http://schemas.microsoft.com/office/drawing/2014/main" id="{00000000-0008-0000-15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2" name="AutoShape 459" descr="Рисунок 33146">
          <a:extLst>
            <a:ext uri="{FF2B5EF4-FFF2-40B4-BE49-F238E27FC236}">
              <a16:creationId xmlns:a16="http://schemas.microsoft.com/office/drawing/2014/main" id="{00000000-0008-0000-15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3" name="AutoShape 460" descr="Рисунок 33147">
          <a:extLst>
            <a:ext uri="{FF2B5EF4-FFF2-40B4-BE49-F238E27FC236}">
              <a16:creationId xmlns:a16="http://schemas.microsoft.com/office/drawing/2014/main" id="{00000000-0008-0000-15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4" name="AutoShape 461" descr="Рисунок 33148">
          <a:extLst>
            <a:ext uri="{FF2B5EF4-FFF2-40B4-BE49-F238E27FC236}">
              <a16:creationId xmlns:a16="http://schemas.microsoft.com/office/drawing/2014/main" id="{00000000-0008-0000-15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5" name="AutoShape 462" descr="Рисунок 33149">
          <a:extLst>
            <a:ext uri="{FF2B5EF4-FFF2-40B4-BE49-F238E27FC236}">
              <a16:creationId xmlns:a16="http://schemas.microsoft.com/office/drawing/2014/main" id="{00000000-0008-0000-15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6" name="AutoShape 463" descr="Рисунок 33150">
          <a:extLst>
            <a:ext uri="{FF2B5EF4-FFF2-40B4-BE49-F238E27FC236}">
              <a16:creationId xmlns:a16="http://schemas.microsoft.com/office/drawing/2014/main" id="{00000000-0008-0000-15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7" name="AutoShape 464" descr="Рисунок 33151">
          <a:extLst>
            <a:ext uri="{FF2B5EF4-FFF2-40B4-BE49-F238E27FC236}">
              <a16:creationId xmlns:a16="http://schemas.microsoft.com/office/drawing/2014/main" id="{00000000-0008-0000-15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8" name="AutoShape 465" descr="Рисунок 33152">
          <a:extLst>
            <a:ext uri="{FF2B5EF4-FFF2-40B4-BE49-F238E27FC236}">
              <a16:creationId xmlns:a16="http://schemas.microsoft.com/office/drawing/2014/main" id="{00000000-0008-0000-15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09" name="AutoShape 466" descr="Рисунок 33153">
          <a:extLst>
            <a:ext uri="{FF2B5EF4-FFF2-40B4-BE49-F238E27FC236}">
              <a16:creationId xmlns:a16="http://schemas.microsoft.com/office/drawing/2014/main" id="{00000000-0008-0000-15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0" name="AutoShape 467" descr="Рисунок 33154">
          <a:extLst>
            <a:ext uri="{FF2B5EF4-FFF2-40B4-BE49-F238E27FC236}">
              <a16:creationId xmlns:a16="http://schemas.microsoft.com/office/drawing/2014/main" id="{00000000-0008-0000-15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1" name="AutoShape 468" descr="Рисунок 33155">
          <a:extLst>
            <a:ext uri="{FF2B5EF4-FFF2-40B4-BE49-F238E27FC236}">
              <a16:creationId xmlns:a16="http://schemas.microsoft.com/office/drawing/2014/main" id="{00000000-0008-0000-15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2" name="AutoShape 469" descr="Рисунок 33156">
          <a:extLst>
            <a:ext uri="{FF2B5EF4-FFF2-40B4-BE49-F238E27FC236}">
              <a16:creationId xmlns:a16="http://schemas.microsoft.com/office/drawing/2014/main" id="{00000000-0008-0000-15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3" name="AutoShape 470" descr="Рисунок 33157">
          <a:extLst>
            <a:ext uri="{FF2B5EF4-FFF2-40B4-BE49-F238E27FC236}">
              <a16:creationId xmlns:a16="http://schemas.microsoft.com/office/drawing/2014/main" id="{00000000-0008-0000-15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4" name="AutoShape 471" descr="Рисунок 33158">
          <a:extLst>
            <a:ext uri="{FF2B5EF4-FFF2-40B4-BE49-F238E27FC236}">
              <a16:creationId xmlns:a16="http://schemas.microsoft.com/office/drawing/2014/main" id="{00000000-0008-0000-15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5" name="AutoShape 472" descr="Рисунок 33159">
          <a:extLst>
            <a:ext uri="{FF2B5EF4-FFF2-40B4-BE49-F238E27FC236}">
              <a16:creationId xmlns:a16="http://schemas.microsoft.com/office/drawing/2014/main" id="{00000000-0008-0000-15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6" name="AutoShape 473" descr="Рисунок 33160">
          <a:extLst>
            <a:ext uri="{FF2B5EF4-FFF2-40B4-BE49-F238E27FC236}">
              <a16:creationId xmlns:a16="http://schemas.microsoft.com/office/drawing/2014/main" id="{00000000-0008-0000-15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7" name="AutoShape 474" descr="Рисунок 33161">
          <a:extLst>
            <a:ext uri="{FF2B5EF4-FFF2-40B4-BE49-F238E27FC236}">
              <a16:creationId xmlns:a16="http://schemas.microsoft.com/office/drawing/2014/main" id="{00000000-0008-0000-15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8" name="AutoShape 475" descr="Рисунок 33162">
          <a:extLst>
            <a:ext uri="{FF2B5EF4-FFF2-40B4-BE49-F238E27FC236}">
              <a16:creationId xmlns:a16="http://schemas.microsoft.com/office/drawing/2014/main" id="{00000000-0008-0000-15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19" name="AutoShape 476" descr="Рисунок 33163">
          <a:extLst>
            <a:ext uri="{FF2B5EF4-FFF2-40B4-BE49-F238E27FC236}">
              <a16:creationId xmlns:a16="http://schemas.microsoft.com/office/drawing/2014/main" id="{00000000-0008-0000-15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0" name="AutoShape 477" descr="Рисунок 33164">
          <a:extLst>
            <a:ext uri="{FF2B5EF4-FFF2-40B4-BE49-F238E27FC236}">
              <a16:creationId xmlns:a16="http://schemas.microsoft.com/office/drawing/2014/main" id="{00000000-0008-0000-15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1" name="AutoShape 478" descr="Рисунок 33165">
          <a:extLst>
            <a:ext uri="{FF2B5EF4-FFF2-40B4-BE49-F238E27FC236}">
              <a16:creationId xmlns:a16="http://schemas.microsoft.com/office/drawing/2014/main" id="{00000000-0008-0000-15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2" name="AutoShape 479" descr="Рисунок 33166">
          <a:extLst>
            <a:ext uri="{FF2B5EF4-FFF2-40B4-BE49-F238E27FC236}">
              <a16:creationId xmlns:a16="http://schemas.microsoft.com/office/drawing/2014/main" id="{00000000-0008-0000-15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3" name="AutoShape 480" descr="Рисунок 33167">
          <a:extLst>
            <a:ext uri="{FF2B5EF4-FFF2-40B4-BE49-F238E27FC236}">
              <a16:creationId xmlns:a16="http://schemas.microsoft.com/office/drawing/2014/main" id="{00000000-0008-0000-15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4" name="AutoShape 481" descr="Рисунок 33168">
          <a:extLst>
            <a:ext uri="{FF2B5EF4-FFF2-40B4-BE49-F238E27FC236}">
              <a16:creationId xmlns:a16="http://schemas.microsoft.com/office/drawing/2014/main" id="{00000000-0008-0000-15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5" name="AutoShape 482" descr="Рисунок 33169">
          <a:extLst>
            <a:ext uri="{FF2B5EF4-FFF2-40B4-BE49-F238E27FC236}">
              <a16:creationId xmlns:a16="http://schemas.microsoft.com/office/drawing/2014/main" id="{00000000-0008-0000-15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6" name="AutoShape 483" descr="Рисунок 33170">
          <a:extLst>
            <a:ext uri="{FF2B5EF4-FFF2-40B4-BE49-F238E27FC236}">
              <a16:creationId xmlns:a16="http://schemas.microsoft.com/office/drawing/2014/main" id="{00000000-0008-0000-15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7" name="AutoShape 484" descr="Рисунок 33171">
          <a:extLst>
            <a:ext uri="{FF2B5EF4-FFF2-40B4-BE49-F238E27FC236}">
              <a16:creationId xmlns:a16="http://schemas.microsoft.com/office/drawing/2014/main" id="{00000000-0008-0000-15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8" name="AutoShape 485" descr="Рисунок 33172">
          <a:extLst>
            <a:ext uri="{FF2B5EF4-FFF2-40B4-BE49-F238E27FC236}">
              <a16:creationId xmlns:a16="http://schemas.microsoft.com/office/drawing/2014/main" id="{00000000-0008-0000-15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29" name="AutoShape 486" descr="Рисунок 33173">
          <a:extLst>
            <a:ext uri="{FF2B5EF4-FFF2-40B4-BE49-F238E27FC236}">
              <a16:creationId xmlns:a16="http://schemas.microsoft.com/office/drawing/2014/main" id="{00000000-0008-0000-15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0" name="AutoShape 487" descr="Рисунок 33174">
          <a:extLst>
            <a:ext uri="{FF2B5EF4-FFF2-40B4-BE49-F238E27FC236}">
              <a16:creationId xmlns:a16="http://schemas.microsoft.com/office/drawing/2014/main" id="{00000000-0008-0000-15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1" name="AutoShape 488" descr="Рисунок 33175">
          <a:extLst>
            <a:ext uri="{FF2B5EF4-FFF2-40B4-BE49-F238E27FC236}">
              <a16:creationId xmlns:a16="http://schemas.microsoft.com/office/drawing/2014/main" id="{00000000-0008-0000-15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2" name="AutoShape 489" descr="Рисунок 33176">
          <a:extLst>
            <a:ext uri="{FF2B5EF4-FFF2-40B4-BE49-F238E27FC236}">
              <a16:creationId xmlns:a16="http://schemas.microsoft.com/office/drawing/2014/main" id="{00000000-0008-0000-15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3" name="AutoShape 490" descr="Рисунок 33177">
          <a:extLst>
            <a:ext uri="{FF2B5EF4-FFF2-40B4-BE49-F238E27FC236}">
              <a16:creationId xmlns:a16="http://schemas.microsoft.com/office/drawing/2014/main" id="{00000000-0008-0000-15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4" name="AutoShape 491" descr="Рисунок 33178">
          <a:extLst>
            <a:ext uri="{FF2B5EF4-FFF2-40B4-BE49-F238E27FC236}">
              <a16:creationId xmlns:a16="http://schemas.microsoft.com/office/drawing/2014/main" id="{00000000-0008-0000-15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5" name="AutoShape 492" descr="Рисунок 33179">
          <a:extLst>
            <a:ext uri="{FF2B5EF4-FFF2-40B4-BE49-F238E27FC236}">
              <a16:creationId xmlns:a16="http://schemas.microsoft.com/office/drawing/2014/main" id="{00000000-0008-0000-15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6" name="AutoShape 493" descr="Рисунок 33180">
          <a:extLst>
            <a:ext uri="{FF2B5EF4-FFF2-40B4-BE49-F238E27FC236}">
              <a16:creationId xmlns:a16="http://schemas.microsoft.com/office/drawing/2014/main" id="{00000000-0008-0000-15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7" name="AutoShape 494" descr="Рисунок 33181">
          <a:extLst>
            <a:ext uri="{FF2B5EF4-FFF2-40B4-BE49-F238E27FC236}">
              <a16:creationId xmlns:a16="http://schemas.microsoft.com/office/drawing/2014/main" id="{00000000-0008-0000-15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8" name="AutoShape 495" descr="Рисунок 33182">
          <a:extLst>
            <a:ext uri="{FF2B5EF4-FFF2-40B4-BE49-F238E27FC236}">
              <a16:creationId xmlns:a16="http://schemas.microsoft.com/office/drawing/2014/main" id="{00000000-0008-0000-15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39" name="AutoShape 496" descr="Рисунок 33183">
          <a:extLst>
            <a:ext uri="{FF2B5EF4-FFF2-40B4-BE49-F238E27FC236}">
              <a16:creationId xmlns:a16="http://schemas.microsoft.com/office/drawing/2014/main" id="{00000000-0008-0000-15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0" name="AutoShape 497" descr="Рисунок 33184">
          <a:extLst>
            <a:ext uri="{FF2B5EF4-FFF2-40B4-BE49-F238E27FC236}">
              <a16:creationId xmlns:a16="http://schemas.microsoft.com/office/drawing/2014/main" id="{00000000-0008-0000-15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1" name="AutoShape 498" descr="Рисунок 33185">
          <a:extLst>
            <a:ext uri="{FF2B5EF4-FFF2-40B4-BE49-F238E27FC236}">
              <a16:creationId xmlns:a16="http://schemas.microsoft.com/office/drawing/2014/main" id="{00000000-0008-0000-15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2" name="AutoShape 499" descr="Рисунок 33186">
          <a:extLst>
            <a:ext uri="{FF2B5EF4-FFF2-40B4-BE49-F238E27FC236}">
              <a16:creationId xmlns:a16="http://schemas.microsoft.com/office/drawing/2014/main" id="{00000000-0008-0000-15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3" name="AutoShape 500" descr="Рисунок 33187">
          <a:extLst>
            <a:ext uri="{FF2B5EF4-FFF2-40B4-BE49-F238E27FC236}">
              <a16:creationId xmlns:a16="http://schemas.microsoft.com/office/drawing/2014/main" id="{00000000-0008-0000-15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4" name="AutoShape 501" descr="Рисунок 33188">
          <a:extLst>
            <a:ext uri="{FF2B5EF4-FFF2-40B4-BE49-F238E27FC236}">
              <a16:creationId xmlns:a16="http://schemas.microsoft.com/office/drawing/2014/main" id="{00000000-0008-0000-15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5" name="AutoShape 502" descr="Рисунок 33189">
          <a:extLst>
            <a:ext uri="{FF2B5EF4-FFF2-40B4-BE49-F238E27FC236}">
              <a16:creationId xmlns:a16="http://schemas.microsoft.com/office/drawing/2014/main" id="{00000000-0008-0000-15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6" name="AutoShape 503" descr="Рисунок 33190">
          <a:extLst>
            <a:ext uri="{FF2B5EF4-FFF2-40B4-BE49-F238E27FC236}">
              <a16:creationId xmlns:a16="http://schemas.microsoft.com/office/drawing/2014/main" id="{00000000-0008-0000-15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7" name="AutoShape 504" descr="Рисунок 33191">
          <a:extLst>
            <a:ext uri="{FF2B5EF4-FFF2-40B4-BE49-F238E27FC236}">
              <a16:creationId xmlns:a16="http://schemas.microsoft.com/office/drawing/2014/main" id="{00000000-0008-0000-15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8" name="AutoShape 505" descr="Рисунок 33192">
          <a:extLst>
            <a:ext uri="{FF2B5EF4-FFF2-40B4-BE49-F238E27FC236}">
              <a16:creationId xmlns:a16="http://schemas.microsoft.com/office/drawing/2014/main" id="{00000000-0008-0000-15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49" name="AutoShape 506" descr="Рисунок 33193">
          <a:extLst>
            <a:ext uri="{FF2B5EF4-FFF2-40B4-BE49-F238E27FC236}">
              <a16:creationId xmlns:a16="http://schemas.microsoft.com/office/drawing/2014/main" id="{00000000-0008-0000-15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0" name="AutoShape 507" descr="Рисунок 33194">
          <a:extLst>
            <a:ext uri="{FF2B5EF4-FFF2-40B4-BE49-F238E27FC236}">
              <a16:creationId xmlns:a16="http://schemas.microsoft.com/office/drawing/2014/main" id="{00000000-0008-0000-15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1" name="AutoShape 508" descr="Рисунок 33195">
          <a:extLst>
            <a:ext uri="{FF2B5EF4-FFF2-40B4-BE49-F238E27FC236}">
              <a16:creationId xmlns:a16="http://schemas.microsoft.com/office/drawing/2014/main" id="{00000000-0008-0000-15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2" name="AutoShape 509" descr="Рисунок 33196">
          <a:extLst>
            <a:ext uri="{FF2B5EF4-FFF2-40B4-BE49-F238E27FC236}">
              <a16:creationId xmlns:a16="http://schemas.microsoft.com/office/drawing/2014/main" id="{00000000-0008-0000-15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3" name="AutoShape 510" descr="Рисунок 33197">
          <a:extLst>
            <a:ext uri="{FF2B5EF4-FFF2-40B4-BE49-F238E27FC236}">
              <a16:creationId xmlns:a16="http://schemas.microsoft.com/office/drawing/2014/main" id="{00000000-0008-0000-15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4" name="AutoShape 511" descr="Рисунок 33198">
          <a:extLst>
            <a:ext uri="{FF2B5EF4-FFF2-40B4-BE49-F238E27FC236}">
              <a16:creationId xmlns:a16="http://schemas.microsoft.com/office/drawing/2014/main" id="{00000000-0008-0000-15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5" name="AutoShape 512" descr="Рисунок 33199">
          <a:extLst>
            <a:ext uri="{FF2B5EF4-FFF2-40B4-BE49-F238E27FC236}">
              <a16:creationId xmlns:a16="http://schemas.microsoft.com/office/drawing/2014/main" id="{00000000-0008-0000-15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6" name="AutoShape 513" descr="Рисунок 33200">
          <a:extLst>
            <a:ext uri="{FF2B5EF4-FFF2-40B4-BE49-F238E27FC236}">
              <a16:creationId xmlns:a16="http://schemas.microsoft.com/office/drawing/2014/main" id="{00000000-0008-0000-15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7" name="AutoShape 514" descr="Рисунок 33201">
          <a:extLst>
            <a:ext uri="{FF2B5EF4-FFF2-40B4-BE49-F238E27FC236}">
              <a16:creationId xmlns:a16="http://schemas.microsoft.com/office/drawing/2014/main" id="{00000000-0008-0000-15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8" name="AutoShape 515" descr="Рисунок 33202">
          <a:extLst>
            <a:ext uri="{FF2B5EF4-FFF2-40B4-BE49-F238E27FC236}">
              <a16:creationId xmlns:a16="http://schemas.microsoft.com/office/drawing/2014/main" id="{00000000-0008-0000-15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59" name="AutoShape 516" descr="Рисунок 33203">
          <a:extLst>
            <a:ext uri="{FF2B5EF4-FFF2-40B4-BE49-F238E27FC236}">
              <a16:creationId xmlns:a16="http://schemas.microsoft.com/office/drawing/2014/main" id="{00000000-0008-0000-15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0" name="AutoShape 517" descr="Рисунок 33204">
          <a:extLst>
            <a:ext uri="{FF2B5EF4-FFF2-40B4-BE49-F238E27FC236}">
              <a16:creationId xmlns:a16="http://schemas.microsoft.com/office/drawing/2014/main" id="{00000000-0008-0000-15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1" name="AutoShape 518" descr="Рисунок 33205">
          <a:extLst>
            <a:ext uri="{FF2B5EF4-FFF2-40B4-BE49-F238E27FC236}">
              <a16:creationId xmlns:a16="http://schemas.microsoft.com/office/drawing/2014/main" id="{00000000-0008-0000-15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2" name="AutoShape 519" descr="Рисунок 33206">
          <a:extLst>
            <a:ext uri="{FF2B5EF4-FFF2-40B4-BE49-F238E27FC236}">
              <a16:creationId xmlns:a16="http://schemas.microsoft.com/office/drawing/2014/main" id="{00000000-0008-0000-15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3" name="AutoShape 520" descr="Рисунок 33207">
          <a:extLst>
            <a:ext uri="{FF2B5EF4-FFF2-40B4-BE49-F238E27FC236}">
              <a16:creationId xmlns:a16="http://schemas.microsoft.com/office/drawing/2014/main" id="{00000000-0008-0000-15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4" name="AutoShape 521" descr="Рисунок 33208">
          <a:extLst>
            <a:ext uri="{FF2B5EF4-FFF2-40B4-BE49-F238E27FC236}">
              <a16:creationId xmlns:a16="http://schemas.microsoft.com/office/drawing/2014/main" id="{00000000-0008-0000-15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5" name="AutoShape 522" descr="Рисунок 33209">
          <a:extLst>
            <a:ext uri="{FF2B5EF4-FFF2-40B4-BE49-F238E27FC236}">
              <a16:creationId xmlns:a16="http://schemas.microsoft.com/office/drawing/2014/main" id="{00000000-0008-0000-15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6" name="AutoShape 523" descr="Рисунок 33210">
          <a:extLst>
            <a:ext uri="{FF2B5EF4-FFF2-40B4-BE49-F238E27FC236}">
              <a16:creationId xmlns:a16="http://schemas.microsoft.com/office/drawing/2014/main" id="{00000000-0008-0000-15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7" name="AutoShape 524" descr="Рисунок 33211">
          <a:extLst>
            <a:ext uri="{FF2B5EF4-FFF2-40B4-BE49-F238E27FC236}">
              <a16:creationId xmlns:a16="http://schemas.microsoft.com/office/drawing/2014/main" id="{00000000-0008-0000-15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8" name="AutoShape 525" descr="Рисунок 33212">
          <a:extLst>
            <a:ext uri="{FF2B5EF4-FFF2-40B4-BE49-F238E27FC236}">
              <a16:creationId xmlns:a16="http://schemas.microsoft.com/office/drawing/2014/main" id="{00000000-0008-0000-15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69" name="AutoShape 526" descr="Рисунок 33213">
          <a:extLst>
            <a:ext uri="{FF2B5EF4-FFF2-40B4-BE49-F238E27FC236}">
              <a16:creationId xmlns:a16="http://schemas.microsoft.com/office/drawing/2014/main" id="{00000000-0008-0000-15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0" name="AutoShape 527" descr="Рисунок 33214">
          <a:extLst>
            <a:ext uri="{FF2B5EF4-FFF2-40B4-BE49-F238E27FC236}">
              <a16:creationId xmlns:a16="http://schemas.microsoft.com/office/drawing/2014/main" id="{00000000-0008-0000-15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1" name="AutoShape 528" descr="Рисунок 33215">
          <a:extLst>
            <a:ext uri="{FF2B5EF4-FFF2-40B4-BE49-F238E27FC236}">
              <a16:creationId xmlns:a16="http://schemas.microsoft.com/office/drawing/2014/main" id="{00000000-0008-0000-15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2" name="AutoShape 529" descr="Рисунок 33216">
          <a:extLst>
            <a:ext uri="{FF2B5EF4-FFF2-40B4-BE49-F238E27FC236}">
              <a16:creationId xmlns:a16="http://schemas.microsoft.com/office/drawing/2014/main" id="{00000000-0008-0000-15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3" name="AutoShape 530" descr="Рисунок 33217">
          <a:extLst>
            <a:ext uri="{FF2B5EF4-FFF2-40B4-BE49-F238E27FC236}">
              <a16:creationId xmlns:a16="http://schemas.microsoft.com/office/drawing/2014/main" id="{00000000-0008-0000-15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4" name="AutoShape 531" descr="Рисунок 33218">
          <a:extLst>
            <a:ext uri="{FF2B5EF4-FFF2-40B4-BE49-F238E27FC236}">
              <a16:creationId xmlns:a16="http://schemas.microsoft.com/office/drawing/2014/main" id="{00000000-0008-0000-15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5" name="AutoShape 532" descr="Рисунок 33219">
          <a:extLst>
            <a:ext uri="{FF2B5EF4-FFF2-40B4-BE49-F238E27FC236}">
              <a16:creationId xmlns:a16="http://schemas.microsoft.com/office/drawing/2014/main" id="{00000000-0008-0000-15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6" name="AutoShape 533" descr="Рисунок 33220">
          <a:extLst>
            <a:ext uri="{FF2B5EF4-FFF2-40B4-BE49-F238E27FC236}">
              <a16:creationId xmlns:a16="http://schemas.microsoft.com/office/drawing/2014/main" id="{00000000-0008-0000-15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7" name="AutoShape 534" descr="Рисунок 33221">
          <a:extLst>
            <a:ext uri="{FF2B5EF4-FFF2-40B4-BE49-F238E27FC236}">
              <a16:creationId xmlns:a16="http://schemas.microsoft.com/office/drawing/2014/main" id="{00000000-0008-0000-15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8" name="AutoShape 535" descr="Рисунок 33222">
          <a:extLst>
            <a:ext uri="{FF2B5EF4-FFF2-40B4-BE49-F238E27FC236}">
              <a16:creationId xmlns:a16="http://schemas.microsoft.com/office/drawing/2014/main" id="{00000000-0008-0000-15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79" name="AutoShape 536" descr="Рисунок 33223">
          <a:extLst>
            <a:ext uri="{FF2B5EF4-FFF2-40B4-BE49-F238E27FC236}">
              <a16:creationId xmlns:a16="http://schemas.microsoft.com/office/drawing/2014/main" id="{00000000-0008-0000-15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0" name="AutoShape 537" descr="Рисунок 33224">
          <a:extLst>
            <a:ext uri="{FF2B5EF4-FFF2-40B4-BE49-F238E27FC236}">
              <a16:creationId xmlns:a16="http://schemas.microsoft.com/office/drawing/2014/main" id="{00000000-0008-0000-15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1" name="AutoShape 538" descr="Рисунок 33225">
          <a:extLst>
            <a:ext uri="{FF2B5EF4-FFF2-40B4-BE49-F238E27FC236}">
              <a16:creationId xmlns:a16="http://schemas.microsoft.com/office/drawing/2014/main" id="{00000000-0008-0000-15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2" name="AutoShape 539" descr="Рисунок 33226">
          <a:extLst>
            <a:ext uri="{FF2B5EF4-FFF2-40B4-BE49-F238E27FC236}">
              <a16:creationId xmlns:a16="http://schemas.microsoft.com/office/drawing/2014/main" id="{00000000-0008-0000-15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3" name="AutoShape 540" descr="Рисунок 33227">
          <a:extLst>
            <a:ext uri="{FF2B5EF4-FFF2-40B4-BE49-F238E27FC236}">
              <a16:creationId xmlns:a16="http://schemas.microsoft.com/office/drawing/2014/main" id="{00000000-0008-0000-15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4" name="AutoShape 541" descr="Рисунок 33228">
          <a:extLst>
            <a:ext uri="{FF2B5EF4-FFF2-40B4-BE49-F238E27FC236}">
              <a16:creationId xmlns:a16="http://schemas.microsoft.com/office/drawing/2014/main" id="{00000000-0008-0000-15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5" name="AutoShape 542" descr="Рисунок 33229">
          <a:extLst>
            <a:ext uri="{FF2B5EF4-FFF2-40B4-BE49-F238E27FC236}">
              <a16:creationId xmlns:a16="http://schemas.microsoft.com/office/drawing/2014/main" id="{00000000-0008-0000-15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6" name="AutoShape 543" descr="Рисунок 33230">
          <a:extLst>
            <a:ext uri="{FF2B5EF4-FFF2-40B4-BE49-F238E27FC236}">
              <a16:creationId xmlns:a16="http://schemas.microsoft.com/office/drawing/2014/main" id="{00000000-0008-0000-15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7" name="AutoShape 544" descr="Рисунок 33231">
          <a:extLst>
            <a:ext uri="{FF2B5EF4-FFF2-40B4-BE49-F238E27FC236}">
              <a16:creationId xmlns:a16="http://schemas.microsoft.com/office/drawing/2014/main" id="{00000000-0008-0000-15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8" name="AutoShape 545" descr="Рисунок 33232">
          <a:extLst>
            <a:ext uri="{FF2B5EF4-FFF2-40B4-BE49-F238E27FC236}">
              <a16:creationId xmlns:a16="http://schemas.microsoft.com/office/drawing/2014/main" id="{00000000-0008-0000-15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89" name="AutoShape 546" descr="Рисунок 33233">
          <a:extLst>
            <a:ext uri="{FF2B5EF4-FFF2-40B4-BE49-F238E27FC236}">
              <a16:creationId xmlns:a16="http://schemas.microsoft.com/office/drawing/2014/main" id="{00000000-0008-0000-15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0" name="AutoShape 547" descr="Рисунок 33234">
          <a:extLst>
            <a:ext uri="{FF2B5EF4-FFF2-40B4-BE49-F238E27FC236}">
              <a16:creationId xmlns:a16="http://schemas.microsoft.com/office/drawing/2014/main" id="{00000000-0008-0000-15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1" name="AutoShape 548" descr="Рисунок 33235">
          <a:extLst>
            <a:ext uri="{FF2B5EF4-FFF2-40B4-BE49-F238E27FC236}">
              <a16:creationId xmlns:a16="http://schemas.microsoft.com/office/drawing/2014/main" id="{00000000-0008-0000-15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2" name="AutoShape 549" descr="Рисунок 33236">
          <a:extLst>
            <a:ext uri="{FF2B5EF4-FFF2-40B4-BE49-F238E27FC236}">
              <a16:creationId xmlns:a16="http://schemas.microsoft.com/office/drawing/2014/main" id="{00000000-0008-0000-15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3" name="AutoShape 550" descr="Рисунок 33237">
          <a:extLst>
            <a:ext uri="{FF2B5EF4-FFF2-40B4-BE49-F238E27FC236}">
              <a16:creationId xmlns:a16="http://schemas.microsoft.com/office/drawing/2014/main" id="{00000000-0008-0000-15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4" name="AutoShape 551" descr="Рисунок 33238">
          <a:extLst>
            <a:ext uri="{FF2B5EF4-FFF2-40B4-BE49-F238E27FC236}">
              <a16:creationId xmlns:a16="http://schemas.microsoft.com/office/drawing/2014/main" id="{00000000-0008-0000-15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5" name="AutoShape 552" descr="Рисунок 33239">
          <a:extLst>
            <a:ext uri="{FF2B5EF4-FFF2-40B4-BE49-F238E27FC236}">
              <a16:creationId xmlns:a16="http://schemas.microsoft.com/office/drawing/2014/main" id="{00000000-0008-0000-15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6" name="AutoShape 553" descr="Рисунок 33240">
          <a:extLst>
            <a:ext uri="{FF2B5EF4-FFF2-40B4-BE49-F238E27FC236}">
              <a16:creationId xmlns:a16="http://schemas.microsoft.com/office/drawing/2014/main" id="{00000000-0008-0000-15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7" name="AutoShape 554" descr="Рисунок 33241">
          <a:extLst>
            <a:ext uri="{FF2B5EF4-FFF2-40B4-BE49-F238E27FC236}">
              <a16:creationId xmlns:a16="http://schemas.microsoft.com/office/drawing/2014/main" id="{00000000-0008-0000-15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8" name="AutoShape 555" descr="Рисунок 33242">
          <a:extLst>
            <a:ext uri="{FF2B5EF4-FFF2-40B4-BE49-F238E27FC236}">
              <a16:creationId xmlns:a16="http://schemas.microsoft.com/office/drawing/2014/main" id="{00000000-0008-0000-15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699" name="AutoShape 556" descr="Рисунок 33243">
          <a:extLst>
            <a:ext uri="{FF2B5EF4-FFF2-40B4-BE49-F238E27FC236}">
              <a16:creationId xmlns:a16="http://schemas.microsoft.com/office/drawing/2014/main" id="{00000000-0008-0000-15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0" name="AutoShape 557" descr="Рисунок 33244">
          <a:extLst>
            <a:ext uri="{FF2B5EF4-FFF2-40B4-BE49-F238E27FC236}">
              <a16:creationId xmlns:a16="http://schemas.microsoft.com/office/drawing/2014/main" id="{00000000-0008-0000-15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1" name="AutoShape 558" descr="Рисунок 33245">
          <a:extLst>
            <a:ext uri="{FF2B5EF4-FFF2-40B4-BE49-F238E27FC236}">
              <a16:creationId xmlns:a16="http://schemas.microsoft.com/office/drawing/2014/main" id="{00000000-0008-0000-15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2" name="AutoShape 559" descr="Рисунок 33246">
          <a:extLst>
            <a:ext uri="{FF2B5EF4-FFF2-40B4-BE49-F238E27FC236}">
              <a16:creationId xmlns:a16="http://schemas.microsoft.com/office/drawing/2014/main" id="{00000000-0008-0000-15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3" name="AutoShape 560" descr="Рисунок 33247">
          <a:extLst>
            <a:ext uri="{FF2B5EF4-FFF2-40B4-BE49-F238E27FC236}">
              <a16:creationId xmlns:a16="http://schemas.microsoft.com/office/drawing/2014/main" id="{00000000-0008-0000-15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4" name="AutoShape 561" descr="Рисунок 33248">
          <a:extLst>
            <a:ext uri="{FF2B5EF4-FFF2-40B4-BE49-F238E27FC236}">
              <a16:creationId xmlns:a16="http://schemas.microsoft.com/office/drawing/2014/main" id="{00000000-0008-0000-15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5" name="AutoShape 562" descr="Рисунок 33249">
          <a:extLst>
            <a:ext uri="{FF2B5EF4-FFF2-40B4-BE49-F238E27FC236}">
              <a16:creationId xmlns:a16="http://schemas.microsoft.com/office/drawing/2014/main" id="{00000000-0008-0000-15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6" name="AutoShape 563" descr="Рисунок 33250">
          <a:extLst>
            <a:ext uri="{FF2B5EF4-FFF2-40B4-BE49-F238E27FC236}">
              <a16:creationId xmlns:a16="http://schemas.microsoft.com/office/drawing/2014/main" id="{00000000-0008-0000-15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7" name="AutoShape 564" descr="Рисунок 33251">
          <a:extLst>
            <a:ext uri="{FF2B5EF4-FFF2-40B4-BE49-F238E27FC236}">
              <a16:creationId xmlns:a16="http://schemas.microsoft.com/office/drawing/2014/main" id="{00000000-0008-0000-15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8" name="AutoShape 565" descr="Рисунок 33252">
          <a:extLst>
            <a:ext uri="{FF2B5EF4-FFF2-40B4-BE49-F238E27FC236}">
              <a16:creationId xmlns:a16="http://schemas.microsoft.com/office/drawing/2014/main" id="{00000000-0008-0000-15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09" name="AutoShape 566" descr="Рисунок 33253">
          <a:extLst>
            <a:ext uri="{FF2B5EF4-FFF2-40B4-BE49-F238E27FC236}">
              <a16:creationId xmlns:a16="http://schemas.microsoft.com/office/drawing/2014/main" id="{00000000-0008-0000-15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0" name="AutoShape 567" descr="Рисунок 33254">
          <a:extLst>
            <a:ext uri="{FF2B5EF4-FFF2-40B4-BE49-F238E27FC236}">
              <a16:creationId xmlns:a16="http://schemas.microsoft.com/office/drawing/2014/main" id="{00000000-0008-0000-15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1" name="AutoShape 568" descr="Рисунок 33255">
          <a:extLst>
            <a:ext uri="{FF2B5EF4-FFF2-40B4-BE49-F238E27FC236}">
              <a16:creationId xmlns:a16="http://schemas.microsoft.com/office/drawing/2014/main" id="{00000000-0008-0000-15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2" name="AutoShape 569" descr="Рисунок 33256">
          <a:extLst>
            <a:ext uri="{FF2B5EF4-FFF2-40B4-BE49-F238E27FC236}">
              <a16:creationId xmlns:a16="http://schemas.microsoft.com/office/drawing/2014/main" id="{00000000-0008-0000-15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3" name="AutoShape 570" descr="Рисунок 33257">
          <a:extLst>
            <a:ext uri="{FF2B5EF4-FFF2-40B4-BE49-F238E27FC236}">
              <a16:creationId xmlns:a16="http://schemas.microsoft.com/office/drawing/2014/main" id="{00000000-0008-0000-15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4" name="AutoShape 571" descr="Рисунок 33258">
          <a:extLst>
            <a:ext uri="{FF2B5EF4-FFF2-40B4-BE49-F238E27FC236}">
              <a16:creationId xmlns:a16="http://schemas.microsoft.com/office/drawing/2014/main" id="{00000000-0008-0000-15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5" name="AutoShape 572" descr="Рисунок 33259">
          <a:extLst>
            <a:ext uri="{FF2B5EF4-FFF2-40B4-BE49-F238E27FC236}">
              <a16:creationId xmlns:a16="http://schemas.microsoft.com/office/drawing/2014/main" id="{00000000-0008-0000-15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6" name="AutoShape 573" descr="Рисунок 33260">
          <a:extLst>
            <a:ext uri="{FF2B5EF4-FFF2-40B4-BE49-F238E27FC236}">
              <a16:creationId xmlns:a16="http://schemas.microsoft.com/office/drawing/2014/main" id="{00000000-0008-0000-15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7" name="AutoShape 574" descr="Рисунок 33261">
          <a:extLst>
            <a:ext uri="{FF2B5EF4-FFF2-40B4-BE49-F238E27FC236}">
              <a16:creationId xmlns:a16="http://schemas.microsoft.com/office/drawing/2014/main" id="{00000000-0008-0000-15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8" name="AutoShape 575" descr="Рисунок 33262">
          <a:extLst>
            <a:ext uri="{FF2B5EF4-FFF2-40B4-BE49-F238E27FC236}">
              <a16:creationId xmlns:a16="http://schemas.microsoft.com/office/drawing/2014/main" id="{00000000-0008-0000-15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19" name="AutoShape 576" descr="Рисунок 33263">
          <a:extLst>
            <a:ext uri="{FF2B5EF4-FFF2-40B4-BE49-F238E27FC236}">
              <a16:creationId xmlns:a16="http://schemas.microsoft.com/office/drawing/2014/main" id="{00000000-0008-0000-15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0" name="AutoShape 577" descr="Рисунок 33264">
          <a:extLst>
            <a:ext uri="{FF2B5EF4-FFF2-40B4-BE49-F238E27FC236}">
              <a16:creationId xmlns:a16="http://schemas.microsoft.com/office/drawing/2014/main" id="{00000000-0008-0000-15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1" name="AutoShape 578" descr="Рисунок 33265">
          <a:extLst>
            <a:ext uri="{FF2B5EF4-FFF2-40B4-BE49-F238E27FC236}">
              <a16:creationId xmlns:a16="http://schemas.microsoft.com/office/drawing/2014/main" id="{00000000-0008-0000-15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2" name="AutoShape 579" descr="Рисунок 33266">
          <a:extLst>
            <a:ext uri="{FF2B5EF4-FFF2-40B4-BE49-F238E27FC236}">
              <a16:creationId xmlns:a16="http://schemas.microsoft.com/office/drawing/2014/main" id="{00000000-0008-0000-15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3" name="AutoShape 580" descr="Рисунок 33267">
          <a:extLst>
            <a:ext uri="{FF2B5EF4-FFF2-40B4-BE49-F238E27FC236}">
              <a16:creationId xmlns:a16="http://schemas.microsoft.com/office/drawing/2014/main" id="{00000000-0008-0000-15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4" name="AutoShape 581" descr="Рисунок 33268">
          <a:extLst>
            <a:ext uri="{FF2B5EF4-FFF2-40B4-BE49-F238E27FC236}">
              <a16:creationId xmlns:a16="http://schemas.microsoft.com/office/drawing/2014/main" id="{00000000-0008-0000-15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5" name="AutoShape 582" descr="Рисунок 33269">
          <a:extLst>
            <a:ext uri="{FF2B5EF4-FFF2-40B4-BE49-F238E27FC236}">
              <a16:creationId xmlns:a16="http://schemas.microsoft.com/office/drawing/2014/main" id="{00000000-0008-0000-15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6" name="AutoShape 583" descr="Рисунок 33270">
          <a:extLst>
            <a:ext uri="{FF2B5EF4-FFF2-40B4-BE49-F238E27FC236}">
              <a16:creationId xmlns:a16="http://schemas.microsoft.com/office/drawing/2014/main" id="{00000000-0008-0000-15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7" name="AutoShape 584" descr="Рисунок 33271">
          <a:extLst>
            <a:ext uri="{FF2B5EF4-FFF2-40B4-BE49-F238E27FC236}">
              <a16:creationId xmlns:a16="http://schemas.microsoft.com/office/drawing/2014/main" id="{00000000-0008-0000-15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8" name="AutoShape 585" descr="Рисунок 33272">
          <a:extLst>
            <a:ext uri="{FF2B5EF4-FFF2-40B4-BE49-F238E27FC236}">
              <a16:creationId xmlns:a16="http://schemas.microsoft.com/office/drawing/2014/main" id="{00000000-0008-0000-15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29" name="AutoShape 586" descr="Рисунок 33273">
          <a:extLst>
            <a:ext uri="{FF2B5EF4-FFF2-40B4-BE49-F238E27FC236}">
              <a16:creationId xmlns:a16="http://schemas.microsoft.com/office/drawing/2014/main" id="{00000000-0008-0000-15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0" name="AutoShape 587" descr="Рисунок 33274">
          <a:extLst>
            <a:ext uri="{FF2B5EF4-FFF2-40B4-BE49-F238E27FC236}">
              <a16:creationId xmlns:a16="http://schemas.microsoft.com/office/drawing/2014/main" id="{00000000-0008-0000-15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1" name="AutoShape 588" descr="Рисунок 33275">
          <a:extLst>
            <a:ext uri="{FF2B5EF4-FFF2-40B4-BE49-F238E27FC236}">
              <a16:creationId xmlns:a16="http://schemas.microsoft.com/office/drawing/2014/main" id="{00000000-0008-0000-15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2" name="AutoShape 589" descr="Рисунок 33276">
          <a:extLst>
            <a:ext uri="{FF2B5EF4-FFF2-40B4-BE49-F238E27FC236}">
              <a16:creationId xmlns:a16="http://schemas.microsoft.com/office/drawing/2014/main" id="{00000000-0008-0000-15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3" name="AutoShape 590" descr="Рисунок 33277">
          <a:extLst>
            <a:ext uri="{FF2B5EF4-FFF2-40B4-BE49-F238E27FC236}">
              <a16:creationId xmlns:a16="http://schemas.microsoft.com/office/drawing/2014/main" id="{00000000-0008-0000-15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4" name="AutoShape 591" descr="Рисунок 33278">
          <a:extLst>
            <a:ext uri="{FF2B5EF4-FFF2-40B4-BE49-F238E27FC236}">
              <a16:creationId xmlns:a16="http://schemas.microsoft.com/office/drawing/2014/main" id="{00000000-0008-0000-15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5" name="AutoShape 592" descr="Рисунок 33279">
          <a:extLst>
            <a:ext uri="{FF2B5EF4-FFF2-40B4-BE49-F238E27FC236}">
              <a16:creationId xmlns:a16="http://schemas.microsoft.com/office/drawing/2014/main" id="{00000000-0008-0000-15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6" name="AutoShape 593" descr="Рисунок 33280">
          <a:extLst>
            <a:ext uri="{FF2B5EF4-FFF2-40B4-BE49-F238E27FC236}">
              <a16:creationId xmlns:a16="http://schemas.microsoft.com/office/drawing/2014/main" id="{00000000-0008-0000-15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7" name="AutoShape 594" descr="Рисунок 33281">
          <a:extLst>
            <a:ext uri="{FF2B5EF4-FFF2-40B4-BE49-F238E27FC236}">
              <a16:creationId xmlns:a16="http://schemas.microsoft.com/office/drawing/2014/main" id="{00000000-0008-0000-15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8" name="AutoShape 595" descr="Рисунок 33282">
          <a:extLst>
            <a:ext uri="{FF2B5EF4-FFF2-40B4-BE49-F238E27FC236}">
              <a16:creationId xmlns:a16="http://schemas.microsoft.com/office/drawing/2014/main" id="{00000000-0008-0000-15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39" name="AutoShape 596" descr="Рисунок 33283">
          <a:extLst>
            <a:ext uri="{FF2B5EF4-FFF2-40B4-BE49-F238E27FC236}">
              <a16:creationId xmlns:a16="http://schemas.microsoft.com/office/drawing/2014/main" id="{00000000-0008-0000-15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0" name="AutoShape 597" descr="Рисунок 33284">
          <a:extLst>
            <a:ext uri="{FF2B5EF4-FFF2-40B4-BE49-F238E27FC236}">
              <a16:creationId xmlns:a16="http://schemas.microsoft.com/office/drawing/2014/main" id="{00000000-0008-0000-15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1" name="AutoShape 598" descr="Рисунок 33285">
          <a:extLst>
            <a:ext uri="{FF2B5EF4-FFF2-40B4-BE49-F238E27FC236}">
              <a16:creationId xmlns:a16="http://schemas.microsoft.com/office/drawing/2014/main" id="{00000000-0008-0000-15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2" name="AutoShape 599" descr="Рисунок 33286">
          <a:extLst>
            <a:ext uri="{FF2B5EF4-FFF2-40B4-BE49-F238E27FC236}">
              <a16:creationId xmlns:a16="http://schemas.microsoft.com/office/drawing/2014/main" id="{00000000-0008-0000-15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4465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3" name="AutoShape 600" descr="Рисунок 33287">
          <a:extLst>
            <a:ext uri="{FF2B5EF4-FFF2-40B4-BE49-F238E27FC236}">
              <a16:creationId xmlns:a16="http://schemas.microsoft.com/office/drawing/2014/main" id="{00000000-0008-0000-15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495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4" name="AutoShape 601" descr="Рисунок 33288">
          <a:extLst>
            <a:ext uri="{FF2B5EF4-FFF2-40B4-BE49-F238E27FC236}">
              <a16:creationId xmlns:a16="http://schemas.microsoft.com/office/drawing/2014/main" id="{00000000-0008-0000-15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743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5" name="AutoShape 602" descr="Рисунок 33289">
          <a:extLst>
            <a:ext uri="{FF2B5EF4-FFF2-40B4-BE49-F238E27FC236}">
              <a16:creationId xmlns:a16="http://schemas.microsoft.com/office/drawing/2014/main" id="{00000000-0008-0000-15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7922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6" name="AutoShape 603" descr="Рисунок 33290">
          <a:extLst>
            <a:ext uri="{FF2B5EF4-FFF2-40B4-BE49-F238E27FC236}">
              <a16:creationId xmlns:a16="http://schemas.microsoft.com/office/drawing/2014/main" id="{00000000-0008-0000-15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860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7" name="AutoShape 604" descr="Рисунок 33291">
          <a:extLst>
            <a:ext uri="{FF2B5EF4-FFF2-40B4-BE49-F238E27FC236}">
              <a16:creationId xmlns:a16="http://schemas.microsoft.com/office/drawing/2014/main" id="{00000000-0008-0000-15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909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8" name="AutoShape 605" descr="Рисунок 33292">
          <a:extLst>
            <a:ext uri="{FF2B5EF4-FFF2-40B4-BE49-F238E27FC236}">
              <a16:creationId xmlns:a16="http://schemas.microsoft.com/office/drawing/2014/main" id="{00000000-0008-0000-15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38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49" name="AutoShape 606" descr="Рисунок 33293">
          <a:extLst>
            <a:ext uri="{FF2B5EF4-FFF2-40B4-BE49-F238E27FC236}">
              <a16:creationId xmlns:a16="http://schemas.microsoft.com/office/drawing/2014/main" id="{00000000-0008-0000-15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086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0" name="AutoShape 607" descr="Рисунок 33294">
          <a:extLst>
            <a:ext uri="{FF2B5EF4-FFF2-40B4-BE49-F238E27FC236}">
              <a16:creationId xmlns:a16="http://schemas.microsoft.com/office/drawing/2014/main" id="{00000000-0008-0000-15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2151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1" name="AutoShape 608" descr="Рисунок 33295">
          <a:extLst>
            <a:ext uri="{FF2B5EF4-FFF2-40B4-BE49-F238E27FC236}">
              <a16:creationId xmlns:a16="http://schemas.microsoft.com/office/drawing/2014/main" id="{00000000-0008-0000-15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2637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2" name="AutoShape 609" descr="Рисунок 33296">
          <a:extLst>
            <a:ext uri="{FF2B5EF4-FFF2-40B4-BE49-F238E27FC236}">
              <a16:creationId xmlns:a16="http://schemas.microsoft.com/office/drawing/2014/main" id="{00000000-0008-0000-15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392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3" name="AutoShape 610" descr="Рисунок 33297">
          <a:extLst>
            <a:ext uri="{FF2B5EF4-FFF2-40B4-BE49-F238E27FC236}">
              <a16:creationId xmlns:a16="http://schemas.microsoft.com/office/drawing/2014/main" id="{00000000-0008-0000-15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440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4" name="AutoShape 611" descr="Рисунок 33298">
          <a:extLst>
            <a:ext uri="{FF2B5EF4-FFF2-40B4-BE49-F238E27FC236}">
              <a16:creationId xmlns:a16="http://schemas.microsoft.com/office/drawing/2014/main" id="{00000000-0008-0000-15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569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5" name="AutoShape 612" descr="Рисунок 33299">
          <a:extLst>
            <a:ext uri="{FF2B5EF4-FFF2-40B4-BE49-F238E27FC236}">
              <a16:creationId xmlns:a16="http://schemas.microsoft.com/office/drawing/2014/main" id="{00000000-0008-0000-15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8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6" name="AutoShape 613" descr="Рисунок 33300">
          <a:extLst>
            <a:ext uri="{FF2B5EF4-FFF2-40B4-BE49-F238E27FC236}">
              <a16:creationId xmlns:a16="http://schemas.microsoft.com/office/drawing/2014/main" id="{00000000-0008-0000-15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746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7" name="AutoShape 614" descr="Рисунок 33301">
          <a:extLst>
            <a:ext uri="{FF2B5EF4-FFF2-40B4-BE49-F238E27FC236}">
              <a16:creationId xmlns:a16="http://schemas.microsoft.com/office/drawing/2014/main" id="{00000000-0008-0000-15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79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8" name="AutoShape 615" descr="Рисунок 33302">
          <a:extLst>
            <a:ext uri="{FF2B5EF4-FFF2-40B4-BE49-F238E27FC236}">
              <a16:creationId xmlns:a16="http://schemas.microsoft.com/office/drawing/2014/main" id="{00000000-0008-0000-15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923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59" name="AutoShape 616" descr="Рисунок 33303">
          <a:extLst>
            <a:ext uri="{FF2B5EF4-FFF2-40B4-BE49-F238E27FC236}">
              <a16:creationId xmlns:a16="http://schemas.microsoft.com/office/drawing/2014/main" id="{00000000-0008-0000-15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7972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0" name="AutoShape 617" descr="Рисунок 33304">
          <a:extLst>
            <a:ext uri="{FF2B5EF4-FFF2-40B4-BE49-F238E27FC236}">
              <a16:creationId xmlns:a16="http://schemas.microsoft.com/office/drawing/2014/main" id="{00000000-0008-0000-15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41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1" name="AutoShape 618" descr="Рисунок 33305">
          <a:extLst>
            <a:ext uri="{FF2B5EF4-FFF2-40B4-BE49-F238E27FC236}">
              <a16:creationId xmlns:a16="http://schemas.microsoft.com/office/drawing/2014/main" id="{00000000-0008-0000-15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089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2" name="AutoShape 619" descr="Рисунок 33306">
          <a:extLst>
            <a:ext uri="{FF2B5EF4-FFF2-40B4-BE49-F238E27FC236}">
              <a16:creationId xmlns:a16="http://schemas.microsoft.com/office/drawing/2014/main" id="{00000000-0008-0000-15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158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3" name="AutoShape 620" descr="Рисунок 33307">
          <a:extLst>
            <a:ext uri="{FF2B5EF4-FFF2-40B4-BE49-F238E27FC236}">
              <a16:creationId xmlns:a16="http://schemas.microsoft.com/office/drawing/2014/main" id="{00000000-0008-0000-15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206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4" name="AutoShape 621" descr="Рисунок 33308">
          <a:extLst>
            <a:ext uri="{FF2B5EF4-FFF2-40B4-BE49-F238E27FC236}">
              <a16:creationId xmlns:a16="http://schemas.microsoft.com/office/drawing/2014/main" id="{00000000-0008-0000-15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275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5" name="AutoShape 622" descr="Рисунок 33309">
          <a:extLst>
            <a:ext uri="{FF2B5EF4-FFF2-40B4-BE49-F238E27FC236}">
              <a16:creationId xmlns:a16="http://schemas.microsoft.com/office/drawing/2014/main" id="{00000000-0008-0000-15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323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6" name="AutoShape 623" descr="Рисунок 33310">
          <a:extLst>
            <a:ext uri="{FF2B5EF4-FFF2-40B4-BE49-F238E27FC236}">
              <a16:creationId xmlns:a16="http://schemas.microsoft.com/office/drawing/2014/main" id="{00000000-0008-0000-15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7" name="AutoShape 624" descr="Рисунок 33311">
          <a:extLst>
            <a:ext uri="{FF2B5EF4-FFF2-40B4-BE49-F238E27FC236}">
              <a16:creationId xmlns:a16="http://schemas.microsoft.com/office/drawing/2014/main" id="{00000000-0008-0000-15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8" name="AutoShape 625" descr="Рисунок 33312">
          <a:extLst>
            <a:ext uri="{FF2B5EF4-FFF2-40B4-BE49-F238E27FC236}">
              <a16:creationId xmlns:a16="http://schemas.microsoft.com/office/drawing/2014/main" id="{00000000-0008-0000-15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09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69" name="AutoShape 626" descr="Рисунок 33313">
          <a:extLst>
            <a:ext uri="{FF2B5EF4-FFF2-40B4-BE49-F238E27FC236}">
              <a16:creationId xmlns:a16="http://schemas.microsoft.com/office/drawing/2014/main" id="{00000000-0008-0000-15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558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0" name="AutoShape 627" descr="Рисунок 33314">
          <a:extLst>
            <a:ext uri="{FF2B5EF4-FFF2-40B4-BE49-F238E27FC236}">
              <a16:creationId xmlns:a16="http://schemas.microsoft.com/office/drawing/2014/main" id="{00000000-0008-0000-15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626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1" name="AutoShape 628" descr="Рисунок 33315">
          <a:extLst>
            <a:ext uri="{FF2B5EF4-FFF2-40B4-BE49-F238E27FC236}">
              <a16:creationId xmlns:a16="http://schemas.microsoft.com/office/drawing/2014/main" id="{00000000-0008-0000-15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675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2" name="AutoShape 629" descr="Рисунок 33316">
          <a:extLst>
            <a:ext uri="{FF2B5EF4-FFF2-40B4-BE49-F238E27FC236}">
              <a16:creationId xmlns:a16="http://schemas.microsoft.com/office/drawing/2014/main" id="{00000000-0008-0000-15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803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3" name="AutoShape 630" descr="Рисунок 33317">
          <a:extLst>
            <a:ext uri="{FF2B5EF4-FFF2-40B4-BE49-F238E27FC236}">
              <a16:creationId xmlns:a16="http://schemas.microsoft.com/office/drawing/2014/main" id="{00000000-0008-0000-15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852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4" name="AutoShape 631" descr="Рисунок 33318">
          <a:extLst>
            <a:ext uri="{FF2B5EF4-FFF2-40B4-BE49-F238E27FC236}">
              <a16:creationId xmlns:a16="http://schemas.microsoft.com/office/drawing/2014/main" id="{00000000-0008-0000-15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898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5" name="AutoShape 632" descr="Рисунок 33319">
          <a:extLst>
            <a:ext uri="{FF2B5EF4-FFF2-40B4-BE49-F238E27FC236}">
              <a16:creationId xmlns:a16="http://schemas.microsoft.com/office/drawing/2014/main" id="{00000000-0008-0000-15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02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6" name="AutoShape 633" descr="Рисунок 33320">
          <a:extLst>
            <a:ext uri="{FF2B5EF4-FFF2-40B4-BE49-F238E27FC236}">
              <a16:creationId xmlns:a16="http://schemas.microsoft.com/office/drawing/2014/main" id="{00000000-0008-0000-15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158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7" name="AutoShape 634" descr="Рисунок 33321">
          <a:extLst>
            <a:ext uri="{FF2B5EF4-FFF2-40B4-BE49-F238E27FC236}">
              <a16:creationId xmlns:a16="http://schemas.microsoft.com/office/drawing/2014/main" id="{00000000-0008-0000-15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0" y="9206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8" name="AutoShape 254" descr="Рисунок 32941">
          <a:extLst>
            <a:ext uri="{FF2B5EF4-FFF2-40B4-BE49-F238E27FC236}">
              <a16:creationId xmlns:a16="http://schemas.microsoft.com/office/drawing/2014/main" id="{00000000-0008-0000-15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57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79" name="AutoShape 255" descr="Рисунок 32942">
          <a:extLst>
            <a:ext uri="{FF2B5EF4-FFF2-40B4-BE49-F238E27FC236}">
              <a16:creationId xmlns:a16="http://schemas.microsoft.com/office/drawing/2014/main" id="{00000000-0008-0000-15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0" name="AutoShape 256" descr="Рисунок 32943">
          <a:extLst>
            <a:ext uri="{FF2B5EF4-FFF2-40B4-BE49-F238E27FC236}">
              <a16:creationId xmlns:a16="http://schemas.microsoft.com/office/drawing/2014/main" id="{00000000-0008-0000-15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1" name="AutoShape 257" descr="Рисунок 32944">
          <a:extLst>
            <a:ext uri="{FF2B5EF4-FFF2-40B4-BE49-F238E27FC236}">
              <a16:creationId xmlns:a16="http://schemas.microsoft.com/office/drawing/2014/main" id="{00000000-0008-0000-15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2" name="AutoShape 258" descr="Рисунок 32945">
          <a:extLst>
            <a:ext uri="{FF2B5EF4-FFF2-40B4-BE49-F238E27FC236}">
              <a16:creationId xmlns:a16="http://schemas.microsoft.com/office/drawing/2014/main" id="{00000000-0008-0000-15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3" name="AutoShape 259" descr="Рисунок 32946">
          <a:extLst>
            <a:ext uri="{FF2B5EF4-FFF2-40B4-BE49-F238E27FC236}">
              <a16:creationId xmlns:a16="http://schemas.microsoft.com/office/drawing/2014/main" id="{00000000-0008-0000-15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4" name="AutoShape 260" descr="Рисунок 32947">
          <a:extLst>
            <a:ext uri="{FF2B5EF4-FFF2-40B4-BE49-F238E27FC236}">
              <a16:creationId xmlns:a16="http://schemas.microsoft.com/office/drawing/2014/main" id="{00000000-0008-0000-15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5" name="AutoShape 261" descr="Рисунок 32948">
          <a:extLst>
            <a:ext uri="{FF2B5EF4-FFF2-40B4-BE49-F238E27FC236}">
              <a16:creationId xmlns:a16="http://schemas.microsoft.com/office/drawing/2014/main" id="{00000000-0008-0000-15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6" name="AutoShape 262" descr="Рисунок 32949">
          <a:extLst>
            <a:ext uri="{FF2B5EF4-FFF2-40B4-BE49-F238E27FC236}">
              <a16:creationId xmlns:a16="http://schemas.microsoft.com/office/drawing/2014/main" id="{00000000-0008-0000-15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7" name="AutoShape 263" descr="Рисунок 32950">
          <a:extLst>
            <a:ext uri="{FF2B5EF4-FFF2-40B4-BE49-F238E27FC236}">
              <a16:creationId xmlns:a16="http://schemas.microsoft.com/office/drawing/2014/main" id="{00000000-0008-0000-15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8" name="AutoShape 264" descr="Рисунок 32951">
          <a:extLst>
            <a:ext uri="{FF2B5EF4-FFF2-40B4-BE49-F238E27FC236}">
              <a16:creationId xmlns:a16="http://schemas.microsoft.com/office/drawing/2014/main" id="{00000000-0008-0000-15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89" name="AutoShape 265" descr="Рисунок 32952">
          <a:extLst>
            <a:ext uri="{FF2B5EF4-FFF2-40B4-BE49-F238E27FC236}">
              <a16:creationId xmlns:a16="http://schemas.microsoft.com/office/drawing/2014/main" id="{00000000-0008-0000-15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0" name="AutoShape 266" descr="Рисунок 32953">
          <a:extLst>
            <a:ext uri="{FF2B5EF4-FFF2-40B4-BE49-F238E27FC236}">
              <a16:creationId xmlns:a16="http://schemas.microsoft.com/office/drawing/2014/main" id="{00000000-0008-0000-15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1" name="AutoShape 267" descr="Рисунок 32954">
          <a:extLst>
            <a:ext uri="{FF2B5EF4-FFF2-40B4-BE49-F238E27FC236}">
              <a16:creationId xmlns:a16="http://schemas.microsoft.com/office/drawing/2014/main" id="{00000000-0008-0000-15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2" name="AutoShape 268" descr="Рисунок 32955">
          <a:extLst>
            <a:ext uri="{FF2B5EF4-FFF2-40B4-BE49-F238E27FC236}">
              <a16:creationId xmlns:a16="http://schemas.microsoft.com/office/drawing/2014/main" id="{00000000-0008-0000-15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3" name="AutoShape 269" descr="Рисунок 32956">
          <a:extLst>
            <a:ext uri="{FF2B5EF4-FFF2-40B4-BE49-F238E27FC236}">
              <a16:creationId xmlns:a16="http://schemas.microsoft.com/office/drawing/2014/main" id="{00000000-0008-0000-15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4" name="AutoShape 270" descr="Рисунок 32957">
          <a:extLst>
            <a:ext uri="{FF2B5EF4-FFF2-40B4-BE49-F238E27FC236}">
              <a16:creationId xmlns:a16="http://schemas.microsoft.com/office/drawing/2014/main" id="{00000000-0008-0000-15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5" name="AutoShape 271" descr="Рисунок 32958">
          <a:extLst>
            <a:ext uri="{FF2B5EF4-FFF2-40B4-BE49-F238E27FC236}">
              <a16:creationId xmlns:a16="http://schemas.microsoft.com/office/drawing/2014/main" id="{00000000-0008-0000-15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6" name="AutoShape 272" descr="Рисунок 32959">
          <a:extLst>
            <a:ext uri="{FF2B5EF4-FFF2-40B4-BE49-F238E27FC236}">
              <a16:creationId xmlns:a16="http://schemas.microsoft.com/office/drawing/2014/main" id="{00000000-0008-0000-15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7" name="AutoShape 273" descr="Рисунок 32960">
          <a:extLst>
            <a:ext uri="{FF2B5EF4-FFF2-40B4-BE49-F238E27FC236}">
              <a16:creationId xmlns:a16="http://schemas.microsoft.com/office/drawing/2014/main" id="{00000000-0008-0000-15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8" name="AutoShape 274" descr="Рисунок 32961">
          <a:extLst>
            <a:ext uri="{FF2B5EF4-FFF2-40B4-BE49-F238E27FC236}">
              <a16:creationId xmlns:a16="http://schemas.microsoft.com/office/drawing/2014/main" id="{00000000-0008-0000-15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799" name="AutoShape 275" descr="Рисунок 32962">
          <a:extLst>
            <a:ext uri="{FF2B5EF4-FFF2-40B4-BE49-F238E27FC236}">
              <a16:creationId xmlns:a16="http://schemas.microsoft.com/office/drawing/2014/main" id="{00000000-0008-0000-15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0" name="AutoShape 276" descr="Рисунок 32963">
          <a:extLst>
            <a:ext uri="{FF2B5EF4-FFF2-40B4-BE49-F238E27FC236}">
              <a16:creationId xmlns:a16="http://schemas.microsoft.com/office/drawing/2014/main" id="{00000000-0008-0000-15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1" name="AutoShape 277" descr="Рисунок 32964">
          <a:extLst>
            <a:ext uri="{FF2B5EF4-FFF2-40B4-BE49-F238E27FC236}">
              <a16:creationId xmlns:a16="http://schemas.microsoft.com/office/drawing/2014/main" id="{00000000-0008-0000-15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2" name="AutoShape 278" descr="Рисунок 32965">
          <a:extLst>
            <a:ext uri="{FF2B5EF4-FFF2-40B4-BE49-F238E27FC236}">
              <a16:creationId xmlns:a16="http://schemas.microsoft.com/office/drawing/2014/main" id="{00000000-0008-0000-15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3" name="AutoShape 279" descr="Рисунок 32966">
          <a:extLst>
            <a:ext uri="{FF2B5EF4-FFF2-40B4-BE49-F238E27FC236}">
              <a16:creationId xmlns:a16="http://schemas.microsoft.com/office/drawing/2014/main" id="{00000000-0008-0000-15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4" name="AutoShape 280" descr="Рисунок 32967">
          <a:extLst>
            <a:ext uri="{FF2B5EF4-FFF2-40B4-BE49-F238E27FC236}">
              <a16:creationId xmlns:a16="http://schemas.microsoft.com/office/drawing/2014/main" id="{00000000-0008-0000-15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5" name="AutoShape 281" descr="Рисунок 32968">
          <a:extLst>
            <a:ext uri="{FF2B5EF4-FFF2-40B4-BE49-F238E27FC236}">
              <a16:creationId xmlns:a16="http://schemas.microsoft.com/office/drawing/2014/main" id="{00000000-0008-0000-15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6" name="AutoShape 282" descr="Рисунок 32969">
          <a:extLst>
            <a:ext uri="{FF2B5EF4-FFF2-40B4-BE49-F238E27FC236}">
              <a16:creationId xmlns:a16="http://schemas.microsoft.com/office/drawing/2014/main" id="{00000000-0008-0000-15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7" name="AutoShape 283" descr="Рисунок 32970">
          <a:extLst>
            <a:ext uri="{FF2B5EF4-FFF2-40B4-BE49-F238E27FC236}">
              <a16:creationId xmlns:a16="http://schemas.microsoft.com/office/drawing/2014/main" id="{00000000-0008-0000-15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8" name="AutoShape 284" descr="Рисунок 32971">
          <a:extLst>
            <a:ext uri="{FF2B5EF4-FFF2-40B4-BE49-F238E27FC236}">
              <a16:creationId xmlns:a16="http://schemas.microsoft.com/office/drawing/2014/main" id="{00000000-0008-0000-15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09" name="AutoShape 285" descr="Рисунок 32972">
          <a:extLst>
            <a:ext uri="{FF2B5EF4-FFF2-40B4-BE49-F238E27FC236}">
              <a16:creationId xmlns:a16="http://schemas.microsoft.com/office/drawing/2014/main" id="{00000000-0008-0000-15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0" name="AutoShape 286" descr="Рисунок 32973">
          <a:extLst>
            <a:ext uri="{FF2B5EF4-FFF2-40B4-BE49-F238E27FC236}">
              <a16:creationId xmlns:a16="http://schemas.microsoft.com/office/drawing/2014/main" id="{00000000-0008-0000-15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1" name="AutoShape 287" descr="Рисунок 32974">
          <a:extLst>
            <a:ext uri="{FF2B5EF4-FFF2-40B4-BE49-F238E27FC236}">
              <a16:creationId xmlns:a16="http://schemas.microsoft.com/office/drawing/2014/main" id="{00000000-0008-0000-15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2" name="AutoShape 288" descr="Рисунок 32975">
          <a:extLst>
            <a:ext uri="{FF2B5EF4-FFF2-40B4-BE49-F238E27FC236}">
              <a16:creationId xmlns:a16="http://schemas.microsoft.com/office/drawing/2014/main" id="{00000000-0008-0000-15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3" name="AutoShape 289" descr="Рисунок 32976">
          <a:extLst>
            <a:ext uri="{FF2B5EF4-FFF2-40B4-BE49-F238E27FC236}">
              <a16:creationId xmlns:a16="http://schemas.microsoft.com/office/drawing/2014/main" id="{00000000-0008-0000-15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4" name="AutoShape 290" descr="Рисунок 32977">
          <a:extLst>
            <a:ext uri="{FF2B5EF4-FFF2-40B4-BE49-F238E27FC236}">
              <a16:creationId xmlns:a16="http://schemas.microsoft.com/office/drawing/2014/main" id="{00000000-0008-0000-15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5" name="AutoShape 291" descr="Рисунок 32978">
          <a:extLst>
            <a:ext uri="{FF2B5EF4-FFF2-40B4-BE49-F238E27FC236}">
              <a16:creationId xmlns:a16="http://schemas.microsoft.com/office/drawing/2014/main" id="{00000000-0008-0000-15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6" name="AutoShape 292" descr="Рисунок 32979">
          <a:extLst>
            <a:ext uri="{FF2B5EF4-FFF2-40B4-BE49-F238E27FC236}">
              <a16:creationId xmlns:a16="http://schemas.microsoft.com/office/drawing/2014/main" id="{00000000-0008-0000-15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7" name="AutoShape 293" descr="Рисунок 32980">
          <a:extLst>
            <a:ext uri="{FF2B5EF4-FFF2-40B4-BE49-F238E27FC236}">
              <a16:creationId xmlns:a16="http://schemas.microsoft.com/office/drawing/2014/main" id="{00000000-0008-0000-15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8" name="AutoShape 294" descr="Рисунок 32981">
          <a:extLst>
            <a:ext uri="{FF2B5EF4-FFF2-40B4-BE49-F238E27FC236}">
              <a16:creationId xmlns:a16="http://schemas.microsoft.com/office/drawing/2014/main" id="{00000000-0008-0000-15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19" name="AutoShape 295" descr="Рисунок 32982">
          <a:extLst>
            <a:ext uri="{FF2B5EF4-FFF2-40B4-BE49-F238E27FC236}">
              <a16:creationId xmlns:a16="http://schemas.microsoft.com/office/drawing/2014/main" id="{00000000-0008-0000-15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0" name="AutoShape 296" descr="Рисунок 32983">
          <a:extLst>
            <a:ext uri="{FF2B5EF4-FFF2-40B4-BE49-F238E27FC236}">
              <a16:creationId xmlns:a16="http://schemas.microsoft.com/office/drawing/2014/main" id="{00000000-0008-0000-15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1" name="AutoShape 297" descr="Рисунок 32984">
          <a:extLst>
            <a:ext uri="{FF2B5EF4-FFF2-40B4-BE49-F238E27FC236}">
              <a16:creationId xmlns:a16="http://schemas.microsoft.com/office/drawing/2014/main" id="{00000000-0008-0000-15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2" name="AutoShape 298" descr="Рисунок 32985">
          <a:extLst>
            <a:ext uri="{FF2B5EF4-FFF2-40B4-BE49-F238E27FC236}">
              <a16:creationId xmlns:a16="http://schemas.microsoft.com/office/drawing/2014/main" id="{00000000-0008-0000-15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3" name="AutoShape 299" descr="Рисунок 32986">
          <a:extLst>
            <a:ext uri="{FF2B5EF4-FFF2-40B4-BE49-F238E27FC236}">
              <a16:creationId xmlns:a16="http://schemas.microsoft.com/office/drawing/2014/main" id="{00000000-0008-0000-15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4" name="AutoShape 300" descr="Рисунок 32987">
          <a:extLst>
            <a:ext uri="{FF2B5EF4-FFF2-40B4-BE49-F238E27FC236}">
              <a16:creationId xmlns:a16="http://schemas.microsoft.com/office/drawing/2014/main" id="{00000000-0008-0000-15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5" name="AutoShape 301" descr="Рисунок 32988">
          <a:extLst>
            <a:ext uri="{FF2B5EF4-FFF2-40B4-BE49-F238E27FC236}">
              <a16:creationId xmlns:a16="http://schemas.microsoft.com/office/drawing/2014/main" id="{00000000-0008-0000-15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6" name="AutoShape 302" descr="Рисунок 32989">
          <a:extLst>
            <a:ext uri="{FF2B5EF4-FFF2-40B4-BE49-F238E27FC236}">
              <a16:creationId xmlns:a16="http://schemas.microsoft.com/office/drawing/2014/main" id="{00000000-0008-0000-15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7" name="AutoShape 303" descr="Рисунок 32990">
          <a:extLst>
            <a:ext uri="{FF2B5EF4-FFF2-40B4-BE49-F238E27FC236}">
              <a16:creationId xmlns:a16="http://schemas.microsoft.com/office/drawing/2014/main" id="{00000000-0008-0000-15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8" name="AutoShape 304" descr="Рисунок 32991">
          <a:extLst>
            <a:ext uri="{FF2B5EF4-FFF2-40B4-BE49-F238E27FC236}">
              <a16:creationId xmlns:a16="http://schemas.microsoft.com/office/drawing/2014/main" id="{00000000-0008-0000-15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29" name="AutoShape 305" descr="Рисунок 32992">
          <a:extLst>
            <a:ext uri="{FF2B5EF4-FFF2-40B4-BE49-F238E27FC236}">
              <a16:creationId xmlns:a16="http://schemas.microsoft.com/office/drawing/2014/main" id="{00000000-0008-0000-15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0" name="AutoShape 306" descr="Рисунок 32993">
          <a:extLst>
            <a:ext uri="{FF2B5EF4-FFF2-40B4-BE49-F238E27FC236}">
              <a16:creationId xmlns:a16="http://schemas.microsoft.com/office/drawing/2014/main" id="{00000000-0008-0000-15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1" name="AutoShape 307" descr="Рисунок 32994">
          <a:extLst>
            <a:ext uri="{FF2B5EF4-FFF2-40B4-BE49-F238E27FC236}">
              <a16:creationId xmlns:a16="http://schemas.microsoft.com/office/drawing/2014/main" id="{00000000-0008-0000-15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2" name="AutoShape 308" descr="Рисунок 32995">
          <a:extLst>
            <a:ext uri="{FF2B5EF4-FFF2-40B4-BE49-F238E27FC236}">
              <a16:creationId xmlns:a16="http://schemas.microsoft.com/office/drawing/2014/main" id="{00000000-0008-0000-15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3" name="AutoShape 309" descr="Рисунок 32996">
          <a:extLst>
            <a:ext uri="{FF2B5EF4-FFF2-40B4-BE49-F238E27FC236}">
              <a16:creationId xmlns:a16="http://schemas.microsoft.com/office/drawing/2014/main" id="{00000000-0008-0000-15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4" name="AutoShape 310" descr="Рисунок 32997">
          <a:extLst>
            <a:ext uri="{FF2B5EF4-FFF2-40B4-BE49-F238E27FC236}">
              <a16:creationId xmlns:a16="http://schemas.microsoft.com/office/drawing/2014/main" id="{00000000-0008-0000-15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5" name="AutoShape 311" descr="Рисунок 32998">
          <a:extLst>
            <a:ext uri="{FF2B5EF4-FFF2-40B4-BE49-F238E27FC236}">
              <a16:creationId xmlns:a16="http://schemas.microsoft.com/office/drawing/2014/main" id="{00000000-0008-0000-15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6" name="AutoShape 312" descr="Рисунок 32999">
          <a:extLst>
            <a:ext uri="{FF2B5EF4-FFF2-40B4-BE49-F238E27FC236}">
              <a16:creationId xmlns:a16="http://schemas.microsoft.com/office/drawing/2014/main" id="{00000000-0008-0000-15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7" name="AutoShape 313" descr="Рисунок 33000">
          <a:extLst>
            <a:ext uri="{FF2B5EF4-FFF2-40B4-BE49-F238E27FC236}">
              <a16:creationId xmlns:a16="http://schemas.microsoft.com/office/drawing/2014/main" id="{00000000-0008-0000-15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8" name="AutoShape 314" descr="Рисунок 33001">
          <a:extLst>
            <a:ext uri="{FF2B5EF4-FFF2-40B4-BE49-F238E27FC236}">
              <a16:creationId xmlns:a16="http://schemas.microsoft.com/office/drawing/2014/main" id="{00000000-0008-0000-15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39" name="AutoShape 315" descr="Рисунок 33002">
          <a:extLst>
            <a:ext uri="{FF2B5EF4-FFF2-40B4-BE49-F238E27FC236}">
              <a16:creationId xmlns:a16="http://schemas.microsoft.com/office/drawing/2014/main" id="{00000000-0008-0000-15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0" name="AutoShape 316" descr="Рисунок 33003">
          <a:extLst>
            <a:ext uri="{FF2B5EF4-FFF2-40B4-BE49-F238E27FC236}">
              <a16:creationId xmlns:a16="http://schemas.microsoft.com/office/drawing/2014/main" id="{00000000-0008-0000-15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1" name="AutoShape 317" descr="Рисунок 33004">
          <a:extLst>
            <a:ext uri="{FF2B5EF4-FFF2-40B4-BE49-F238E27FC236}">
              <a16:creationId xmlns:a16="http://schemas.microsoft.com/office/drawing/2014/main" id="{00000000-0008-0000-15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2" name="AutoShape 318" descr="Рисунок 33005">
          <a:extLst>
            <a:ext uri="{FF2B5EF4-FFF2-40B4-BE49-F238E27FC236}">
              <a16:creationId xmlns:a16="http://schemas.microsoft.com/office/drawing/2014/main" id="{00000000-0008-0000-15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3" name="AutoShape 319" descr="Рисунок 33006">
          <a:extLst>
            <a:ext uri="{FF2B5EF4-FFF2-40B4-BE49-F238E27FC236}">
              <a16:creationId xmlns:a16="http://schemas.microsoft.com/office/drawing/2014/main" id="{00000000-0008-0000-15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4" name="AutoShape 320" descr="Рисунок 33007">
          <a:extLst>
            <a:ext uri="{FF2B5EF4-FFF2-40B4-BE49-F238E27FC236}">
              <a16:creationId xmlns:a16="http://schemas.microsoft.com/office/drawing/2014/main" id="{00000000-0008-0000-15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5" name="AutoShape 321" descr="Рисунок 33008">
          <a:extLst>
            <a:ext uri="{FF2B5EF4-FFF2-40B4-BE49-F238E27FC236}">
              <a16:creationId xmlns:a16="http://schemas.microsoft.com/office/drawing/2014/main" id="{00000000-0008-0000-15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6" name="AutoShape 322" descr="Рисунок 33009">
          <a:extLst>
            <a:ext uri="{FF2B5EF4-FFF2-40B4-BE49-F238E27FC236}">
              <a16:creationId xmlns:a16="http://schemas.microsoft.com/office/drawing/2014/main" id="{00000000-0008-0000-15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7" name="AutoShape 323" descr="Рисунок 33010">
          <a:extLst>
            <a:ext uri="{FF2B5EF4-FFF2-40B4-BE49-F238E27FC236}">
              <a16:creationId xmlns:a16="http://schemas.microsoft.com/office/drawing/2014/main" id="{00000000-0008-0000-15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8" name="AutoShape 324" descr="Рисунок 33011">
          <a:extLst>
            <a:ext uri="{FF2B5EF4-FFF2-40B4-BE49-F238E27FC236}">
              <a16:creationId xmlns:a16="http://schemas.microsoft.com/office/drawing/2014/main" id="{00000000-0008-0000-15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49" name="AutoShape 325" descr="Рисунок 33012">
          <a:extLst>
            <a:ext uri="{FF2B5EF4-FFF2-40B4-BE49-F238E27FC236}">
              <a16:creationId xmlns:a16="http://schemas.microsoft.com/office/drawing/2014/main" id="{00000000-0008-0000-15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0" name="AutoShape 326" descr="Рисунок 33013">
          <a:extLst>
            <a:ext uri="{FF2B5EF4-FFF2-40B4-BE49-F238E27FC236}">
              <a16:creationId xmlns:a16="http://schemas.microsoft.com/office/drawing/2014/main" id="{00000000-0008-0000-15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1" name="AutoShape 327" descr="Рисунок 33014">
          <a:extLst>
            <a:ext uri="{FF2B5EF4-FFF2-40B4-BE49-F238E27FC236}">
              <a16:creationId xmlns:a16="http://schemas.microsoft.com/office/drawing/2014/main" id="{00000000-0008-0000-15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2" name="AutoShape 328" descr="Рисунок 33015">
          <a:extLst>
            <a:ext uri="{FF2B5EF4-FFF2-40B4-BE49-F238E27FC236}">
              <a16:creationId xmlns:a16="http://schemas.microsoft.com/office/drawing/2014/main" id="{00000000-0008-0000-15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3" name="AutoShape 329" descr="Рисунок 33016">
          <a:extLst>
            <a:ext uri="{FF2B5EF4-FFF2-40B4-BE49-F238E27FC236}">
              <a16:creationId xmlns:a16="http://schemas.microsoft.com/office/drawing/2014/main" id="{00000000-0008-0000-15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4" name="AutoShape 330" descr="Рисунок 33017">
          <a:extLst>
            <a:ext uri="{FF2B5EF4-FFF2-40B4-BE49-F238E27FC236}">
              <a16:creationId xmlns:a16="http://schemas.microsoft.com/office/drawing/2014/main" id="{00000000-0008-0000-15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5" name="AutoShape 331" descr="Рисунок 33018">
          <a:extLst>
            <a:ext uri="{FF2B5EF4-FFF2-40B4-BE49-F238E27FC236}">
              <a16:creationId xmlns:a16="http://schemas.microsoft.com/office/drawing/2014/main" id="{00000000-0008-0000-15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6" name="AutoShape 332" descr="Рисунок 33019">
          <a:extLst>
            <a:ext uri="{FF2B5EF4-FFF2-40B4-BE49-F238E27FC236}">
              <a16:creationId xmlns:a16="http://schemas.microsoft.com/office/drawing/2014/main" id="{00000000-0008-0000-15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7" name="AutoShape 333" descr="Рисунок 33020">
          <a:extLst>
            <a:ext uri="{FF2B5EF4-FFF2-40B4-BE49-F238E27FC236}">
              <a16:creationId xmlns:a16="http://schemas.microsoft.com/office/drawing/2014/main" id="{00000000-0008-0000-15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8" name="AutoShape 334" descr="Рисунок 33021">
          <a:extLst>
            <a:ext uri="{FF2B5EF4-FFF2-40B4-BE49-F238E27FC236}">
              <a16:creationId xmlns:a16="http://schemas.microsoft.com/office/drawing/2014/main" id="{00000000-0008-0000-15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59" name="AutoShape 335" descr="Рисунок 33022">
          <a:extLst>
            <a:ext uri="{FF2B5EF4-FFF2-40B4-BE49-F238E27FC236}">
              <a16:creationId xmlns:a16="http://schemas.microsoft.com/office/drawing/2014/main" id="{00000000-0008-0000-15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0" name="AutoShape 336" descr="Рисунок 33023">
          <a:extLst>
            <a:ext uri="{FF2B5EF4-FFF2-40B4-BE49-F238E27FC236}">
              <a16:creationId xmlns:a16="http://schemas.microsoft.com/office/drawing/2014/main" id="{00000000-0008-0000-15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1" name="AutoShape 337" descr="Рисунок 33024">
          <a:extLst>
            <a:ext uri="{FF2B5EF4-FFF2-40B4-BE49-F238E27FC236}">
              <a16:creationId xmlns:a16="http://schemas.microsoft.com/office/drawing/2014/main" id="{00000000-0008-0000-15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2" name="AutoShape 338" descr="Рисунок 33025">
          <a:extLst>
            <a:ext uri="{FF2B5EF4-FFF2-40B4-BE49-F238E27FC236}">
              <a16:creationId xmlns:a16="http://schemas.microsoft.com/office/drawing/2014/main" id="{00000000-0008-0000-15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3" name="AutoShape 339" descr="Рисунок 33026">
          <a:extLst>
            <a:ext uri="{FF2B5EF4-FFF2-40B4-BE49-F238E27FC236}">
              <a16:creationId xmlns:a16="http://schemas.microsoft.com/office/drawing/2014/main" id="{00000000-0008-0000-15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4" name="AutoShape 340" descr="Рисунок 33027">
          <a:extLst>
            <a:ext uri="{FF2B5EF4-FFF2-40B4-BE49-F238E27FC236}">
              <a16:creationId xmlns:a16="http://schemas.microsoft.com/office/drawing/2014/main" id="{00000000-0008-0000-15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5" name="AutoShape 341" descr="Рисунок 33028">
          <a:extLst>
            <a:ext uri="{FF2B5EF4-FFF2-40B4-BE49-F238E27FC236}">
              <a16:creationId xmlns:a16="http://schemas.microsoft.com/office/drawing/2014/main" id="{00000000-0008-0000-15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6" name="AutoShape 342" descr="Рисунок 33029">
          <a:extLst>
            <a:ext uri="{FF2B5EF4-FFF2-40B4-BE49-F238E27FC236}">
              <a16:creationId xmlns:a16="http://schemas.microsoft.com/office/drawing/2014/main" id="{00000000-0008-0000-15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7" name="AutoShape 343" descr="Рисунок 33030">
          <a:extLst>
            <a:ext uri="{FF2B5EF4-FFF2-40B4-BE49-F238E27FC236}">
              <a16:creationId xmlns:a16="http://schemas.microsoft.com/office/drawing/2014/main" id="{00000000-0008-0000-15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8" name="AutoShape 344" descr="Рисунок 33031">
          <a:extLst>
            <a:ext uri="{FF2B5EF4-FFF2-40B4-BE49-F238E27FC236}">
              <a16:creationId xmlns:a16="http://schemas.microsoft.com/office/drawing/2014/main" id="{00000000-0008-0000-15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69" name="AutoShape 345" descr="Рисунок 33032">
          <a:extLst>
            <a:ext uri="{FF2B5EF4-FFF2-40B4-BE49-F238E27FC236}">
              <a16:creationId xmlns:a16="http://schemas.microsoft.com/office/drawing/2014/main" id="{00000000-0008-0000-15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0" name="AutoShape 346" descr="Рисунок 33033">
          <a:extLst>
            <a:ext uri="{FF2B5EF4-FFF2-40B4-BE49-F238E27FC236}">
              <a16:creationId xmlns:a16="http://schemas.microsoft.com/office/drawing/2014/main" id="{00000000-0008-0000-15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1" name="AutoShape 347" descr="Рисунок 33034">
          <a:extLst>
            <a:ext uri="{FF2B5EF4-FFF2-40B4-BE49-F238E27FC236}">
              <a16:creationId xmlns:a16="http://schemas.microsoft.com/office/drawing/2014/main" id="{00000000-0008-0000-15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2" name="AutoShape 348" descr="Рисунок 33035">
          <a:extLst>
            <a:ext uri="{FF2B5EF4-FFF2-40B4-BE49-F238E27FC236}">
              <a16:creationId xmlns:a16="http://schemas.microsoft.com/office/drawing/2014/main" id="{00000000-0008-0000-15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3" name="AutoShape 349" descr="Рисунок 33036">
          <a:extLst>
            <a:ext uri="{FF2B5EF4-FFF2-40B4-BE49-F238E27FC236}">
              <a16:creationId xmlns:a16="http://schemas.microsoft.com/office/drawing/2014/main" id="{00000000-0008-0000-15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4" name="AutoShape 350" descr="Рисунок 33037">
          <a:extLst>
            <a:ext uri="{FF2B5EF4-FFF2-40B4-BE49-F238E27FC236}">
              <a16:creationId xmlns:a16="http://schemas.microsoft.com/office/drawing/2014/main" id="{00000000-0008-0000-15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5" name="AutoShape 351" descr="Рисунок 33038">
          <a:extLst>
            <a:ext uri="{FF2B5EF4-FFF2-40B4-BE49-F238E27FC236}">
              <a16:creationId xmlns:a16="http://schemas.microsoft.com/office/drawing/2014/main" id="{00000000-0008-0000-15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6" name="AutoShape 352" descr="Рисунок 33039">
          <a:extLst>
            <a:ext uri="{FF2B5EF4-FFF2-40B4-BE49-F238E27FC236}">
              <a16:creationId xmlns:a16="http://schemas.microsoft.com/office/drawing/2014/main" id="{00000000-0008-0000-15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7" name="AutoShape 353" descr="Рисунок 33040">
          <a:extLst>
            <a:ext uri="{FF2B5EF4-FFF2-40B4-BE49-F238E27FC236}">
              <a16:creationId xmlns:a16="http://schemas.microsoft.com/office/drawing/2014/main" id="{00000000-0008-0000-15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8" name="AutoShape 354" descr="Рисунок 33041">
          <a:extLst>
            <a:ext uri="{FF2B5EF4-FFF2-40B4-BE49-F238E27FC236}">
              <a16:creationId xmlns:a16="http://schemas.microsoft.com/office/drawing/2014/main" id="{00000000-0008-0000-15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79" name="AutoShape 355" descr="Рисунок 33042">
          <a:extLst>
            <a:ext uri="{FF2B5EF4-FFF2-40B4-BE49-F238E27FC236}">
              <a16:creationId xmlns:a16="http://schemas.microsoft.com/office/drawing/2014/main" id="{00000000-0008-0000-15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0" name="AutoShape 356" descr="Рисунок 33043">
          <a:extLst>
            <a:ext uri="{FF2B5EF4-FFF2-40B4-BE49-F238E27FC236}">
              <a16:creationId xmlns:a16="http://schemas.microsoft.com/office/drawing/2014/main" id="{00000000-0008-0000-15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1" name="AutoShape 357" descr="Рисунок 33044">
          <a:extLst>
            <a:ext uri="{FF2B5EF4-FFF2-40B4-BE49-F238E27FC236}">
              <a16:creationId xmlns:a16="http://schemas.microsoft.com/office/drawing/2014/main" id="{00000000-0008-0000-15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2" name="AutoShape 358" descr="Рисунок 33045">
          <a:extLst>
            <a:ext uri="{FF2B5EF4-FFF2-40B4-BE49-F238E27FC236}">
              <a16:creationId xmlns:a16="http://schemas.microsoft.com/office/drawing/2014/main" id="{00000000-0008-0000-15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3" name="AutoShape 359" descr="Рисунок 33046">
          <a:extLst>
            <a:ext uri="{FF2B5EF4-FFF2-40B4-BE49-F238E27FC236}">
              <a16:creationId xmlns:a16="http://schemas.microsoft.com/office/drawing/2014/main" id="{00000000-0008-0000-15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4" name="AutoShape 360" descr="Рисунок 33047">
          <a:extLst>
            <a:ext uri="{FF2B5EF4-FFF2-40B4-BE49-F238E27FC236}">
              <a16:creationId xmlns:a16="http://schemas.microsoft.com/office/drawing/2014/main" id="{00000000-0008-0000-15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5" name="AutoShape 361" descr="Рисунок 33048">
          <a:extLst>
            <a:ext uri="{FF2B5EF4-FFF2-40B4-BE49-F238E27FC236}">
              <a16:creationId xmlns:a16="http://schemas.microsoft.com/office/drawing/2014/main" id="{00000000-0008-0000-15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6" name="AutoShape 362" descr="Рисунок 33049">
          <a:extLst>
            <a:ext uri="{FF2B5EF4-FFF2-40B4-BE49-F238E27FC236}">
              <a16:creationId xmlns:a16="http://schemas.microsoft.com/office/drawing/2014/main" id="{00000000-0008-0000-15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7" name="AutoShape 363" descr="Рисунок 33050">
          <a:extLst>
            <a:ext uri="{FF2B5EF4-FFF2-40B4-BE49-F238E27FC236}">
              <a16:creationId xmlns:a16="http://schemas.microsoft.com/office/drawing/2014/main" id="{00000000-0008-0000-15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8" name="AutoShape 364" descr="Рисунок 33051">
          <a:extLst>
            <a:ext uri="{FF2B5EF4-FFF2-40B4-BE49-F238E27FC236}">
              <a16:creationId xmlns:a16="http://schemas.microsoft.com/office/drawing/2014/main" id="{00000000-0008-0000-15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89" name="AutoShape 365" descr="Рисунок 33052">
          <a:extLst>
            <a:ext uri="{FF2B5EF4-FFF2-40B4-BE49-F238E27FC236}">
              <a16:creationId xmlns:a16="http://schemas.microsoft.com/office/drawing/2014/main" id="{00000000-0008-0000-15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0" name="AutoShape 366" descr="Рисунок 33053">
          <a:extLst>
            <a:ext uri="{FF2B5EF4-FFF2-40B4-BE49-F238E27FC236}">
              <a16:creationId xmlns:a16="http://schemas.microsoft.com/office/drawing/2014/main" id="{00000000-0008-0000-15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1" name="AutoShape 367" descr="Рисунок 33054">
          <a:extLst>
            <a:ext uri="{FF2B5EF4-FFF2-40B4-BE49-F238E27FC236}">
              <a16:creationId xmlns:a16="http://schemas.microsoft.com/office/drawing/2014/main" id="{00000000-0008-0000-15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2" name="AutoShape 368" descr="Рисунок 33055">
          <a:extLst>
            <a:ext uri="{FF2B5EF4-FFF2-40B4-BE49-F238E27FC236}">
              <a16:creationId xmlns:a16="http://schemas.microsoft.com/office/drawing/2014/main" id="{00000000-0008-0000-15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3" name="AutoShape 369" descr="Рисунок 33056">
          <a:extLst>
            <a:ext uri="{FF2B5EF4-FFF2-40B4-BE49-F238E27FC236}">
              <a16:creationId xmlns:a16="http://schemas.microsoft.com/office/drawing/2014/main" id="{00000000-0008-0000-15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4" name="AutoShape 370" descr="Рисунок 33057">
          <a:extLst>
            <a:ext uri="{FF2B5EF4-FFF2-40B4-BE49-F238E27FC236}">
              <a16:creationId xmlns:a16="http://schemas.microsoft.com/office/drawing/2014/main" id="{00000000-0008-0000-15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5" name="AutoShape 371" descr="Рисунок 33058">
          <a:extLst>
            <a:ext uri="{FF2B5EF4-FFF2-40B4-BE49-F238E27FC236}">
              <a16:creationId xmlns:a16="http://schemas.microsoft.com/office/drawing/2014/main" id="{00000000-0008-0000-15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6" name="AutoShape 372" descr="Рисунок 33059">
          <a:extLst>
            <a:ext uri="{FF2B5EF4-FFF2-40B4-BE49-F238E27FC236}">
              <a16:creationId xmlns:a16="http://schemas.microsoft.com/office/drawing/2014/main" id="{00000000-0008-0000-15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7" name="AutoShape 373" descr="Рисунок 33060">
          <a:extLst>
            <a:ext uri="{FF2B5EF4-FFF2-40B4-BE49-F238E27FC236}">
              <a16:creationId xmlns:a16="http://schemas.microsoft.com/office/drawing/2014/main" id="{00000000-0008-0000-15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8" name="AutoShape 374" descr="Рисунок 33061">
          <a:extLst>
            <a:ext uri="{FF2B5EF4-FFF2-40B4-BE49-F238E27FC236}">
              <a16:creationId xmlns:a16="http://schemas.microsoft.com/office/drawing/2014/main" id="{00000000-0008-0000-15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899" name="AutoShape 375" descr="Рисунок 33062">
          <a:extLst>
            <a:ext uri="{FF2B5EF4-FFF2-40B4-BE49-F238E27FC236}">
              <a16:creationId xmlns:a16="http://schemas.microsoft.com/office/drawing/2014/main" id="{00000000-0008-0000-15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0" name="AutoShape 376" descr="Рисунок 33063">
          <a:extLst>
            <a:ext uri="{FF2B5EF4-FFF2-40B4-BE49-F238E27FC236}">
              <a16:creationId xmlns:a16="http://schemas.microsoft.com/office/drawing/2014/main" id="{00000000-0008-0000-15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1" name="AutoShape 379" descr="Рисунок 33066">
          <a:extLst>
            <a:ext uri="{FF2B5EF4-FFF2-40B4-BE49-F238E27FC236}">
              <a16:creationId xmlns:a16="http://schemas.microsoft.com/office/drawing/2014/main" id="{00000000-0008-0000-15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2" name="AutoShape 380" descr="Рисунок 33067">
          <a:extLst>
            <a:ext uri="{FF2B5EF4-FFF2-40B4-BE49-F238E27FC236}">
              <a16:creationId xmlns:a16="http://schemas.microsoft.com/office/drawing/2014/main" id="{00000000-0008-0000-15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3" name="AutoShape 381" descr="Рисунок 33068">
          <a:extLst>
            <a:ext uri="{FF2B5EF4-FFF2-40B4-BE49-F238E27FC236}">
              <a16:creationId xmlns:a16="http://schemas.microsoft.com/office/drawing/2014/main" id="{00000000-0008-0000-15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4" name="AutoShape 382" descr="Рисунок 33069">
          <a:extLst>
            <a:ext uri="{FF2B5EF4-FFF2-40B4-BE49-F238E27FC236}">
              <a16:creationId xmlns:a16="http://schemas.microsoft.com/office/drawing/2014/main" id="{00000000-0008-0000-15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5" name="AutoShape 383" descr="Рисунок 33070">
          <a:extLst>
            <a:ext uri="{FF2B5EF4-FFF2-40B4-BE49-F238E27FC236}">
              <a16:creationId xmlns:a16="http://schemas.microsoft.com/office/drawing/2014/main" id="{00000000-0008-0000-15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6" name="AutoShape 384" descr="Рисунок 33071">
          <a:extLst>
            <a:ext uri="{FF2B5EF4-FFF2-40B4-BE49-F238E27FC236}">
              <a16:creationId xmlns:a16="http://schemas.microsoft.com/office/drawing/2014/main" id="{00000000-0008-0000-15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7" name="AutoShape 385" descr="Рисунок 33072">
          <a:extLst>
            <a:ext uri="{FF2B5EF4-FFF2-40B4-BE49-F238E27FC236}">
              <a16:creationId xmlns:a16="http://schemas.microsoft.com/office/drawing/2014/main" id="{00000000-0008-0000-15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8" name="AutoShape 386" descr="Рисунок 33073">
          <a:extLst>
            <a:ext uri="{FF2B5EF4-FFF2-40B4-BE49-F238E27FC236}">
              <a16:creationId xmlns:a16="http://schemas.microsoft.com/office/drawing/2014/main" id="{00000000-0008-0000-15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09" name="AutoShape 387" descr="Рисунок 33074">
          <a:extLst>
            <a:ext uri="{FF2B5EF4-FFF2-40B4-BE49-F238E27FC236}">
              <a16:creationId xmlns:a16="http://schemas.microsoft.com/office/drawing/2014/main" id="{00000000-0008-0000-15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0" name="AutoShape 388" descr="Рисунок 33075">
          <a:extLst>
            <a:ext uri="{FF2B5EF4-FFF2-40B4-BE49-F238E27FC236}">
              <a16:creationId xmlns:a16="http://schemas.microsoft.com/office/drawing/2014/main" id="{00000000-0008-0000-15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1" name="AutoShape 389" descr="Рисунок 33076">
          <a:extLst>
            <a:ext uri="{FF2B5EF4-FFF2-40B4-BE49-F238E27FC236}">
              <a16:creationId xmlns:a16="http://schemas.microsoft.com/office/drawing/2014/main" id="{00000000-0008-0000-15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2" name="AutoShape 390" descr="Рисунок 33077">
          <a:extLst>
            <a:ext uri="{FF2B5EF4-FFF2-40B4-BE49-F238E27FC236}">
              <a16:creationId xmlns:a16="http://schemas.microsoft.com/office/drawing/2014/main" id="{00000000-0008-0000-15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3" name="AutoShape 391" descr="Рисунок 33078">
          <a:extLst>
            <a:ext uri="{FF2B5EF4-FFF2-40B4-BE49-F238E27FC236}">
              <a16:creationId xmlns:a16="http://schemas.microsoft.com/office/drawing/2014/main" id="{00000000-0008-0000-15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4" name="AutoShape 392" descr="Рисунок 33079">
          <a:extLst>
            <a:ext uri="{FF2B5EF4-FFF2-40B4-BE49-F238E27FC236}">
              <a16:creationId xmlns:a16="http://schemas.microsoft.com/office/drawing/2014/main" id="{00000000-0008-0000-15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5" name="AutoShape 393" descr="Рисунок 33080">
          <a:extLst>
            <a:ext uri="{FF2B5EF4-FFF2-40B4-BE49-F238E27FC236}">
              <a16:creationId xmlns:a16="http://schemas.microsoft.com/office/drawing/2014/main" id="{00000000-0008-0000-15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6" name="AutoShape 394" descr="Рисунок 33081">
          <a:extLst>
            <a:ext uri="{FF2B5EF4-FFF2-40B4-BE49-F238E27FC236}">
              <a16:creationId xmlns:a16="http://schemas.microsoft.com/office/drawing/2014/main" id="{00000000-0008-0000-15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7" name="AutoShape 395" descr="Рисунок 33082">
          <a:extLst>
            <a:ext uri="{FF2B5EF4-FFF2-40B4-BE49-F238E27FC236}">
              <a16:creationId xmlns:a16="http://schemas.microsoft.com/office/drawing/2014/main" id="{00000000-0008-0000-15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8" name="AutoShape 396" descr="Рисунок 33083">
          <a:extLst>
            <a:ext uri="{FF2B5EF4-FFF2-40B4-BE49-F238E27FC236}">
              <a16:creationId xmlns:a16="http://schemas.microsoft.com/office/drawing/2014/main" id="{00000000-0008-0000-15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19" name="AutoShape 397" descr="Рисунок 33084">
          <a:extLst>
            <a:ext uri="{FF2B5EF4-FFF2-40B4-BE49-F238E27FC236}">
              <a16:creationId xmlns:a16="http://schemas.microsoft.com/office/drawing/2014/main" id="{00000000-0008-0000-15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0" name="AutoShape 398" descr="Рисунок 33085">
          <a:extLst>
            <a:ext uri="{FF2B5EF4-FFF2-40B4-BE49-F238E27FC236}">
              <a16:creationId xmlns:a16="http://schemas.microsoft.com/office/drawing/2014/main" id="{00000000-0008-0000-15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1" name="AutoShape 399" descr="Рисунок 33086">
          <a:extLst>
            <a:ext uri="{FF2B5EF4-FFF2-40B4-BE49-F238E27FC236}">
              <a16:creationId xmlns:a16="http://schemas.microsoft.com/office/drawing/2014/main" id="{00000000-0008-0000-15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2" name="AutoShape 400" descr="Рисунок 33087">
          <a:extLst>
            <a:ext uri="{FF2B5EF4-FFF2-40B4-BE49-F238E27FC236}">
              <a16:creationId xmlns:a16="http://schemas.microsoft.com/office/drawing/2014/main" id="{00000000-0008-0000-15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3" name="AutoShape 401" descr="Рисунок 33088">
          <a:extLst>
            <a:ext uri="{FF2B5EF4-FFF2-40B4-BE49-F238E27FC236}">
              <a16:creationId xmlns:a16="http://schemas.microsoft.com/office/drawing/2014/main" id="{00000000-0008-0000-15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4" name="AutoShape 402" descr="Рисунок 33089">
          <a:extLst>
            <a:ext uri="{FF2B5EF4-FFF2-40B4-BE49-F238E27FC236}">
              <a16:creationId xmlns:a16="http://schemas.microsoft.com/office/drawing/2014/main" id="{00000000-0008-0000-15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5" name="AutoShape 403" descr="Рисунок 33090">
          <a:extLst>
            <a:ext uri="{FF2B5EF4-FFF2-40B4-BE49-F238E27FC236}">
              <a16:creationId xmlns:a16="http://schemas.microsoft.com/office/drawing/2014/main" id="{00000000-0008-0000-15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6" name="AutoShape 404" descr="Рисунок 33091">
          <a:extLst>
            <a:ext uri="{FF2B5EF4-FFF2-40B4-BE49-F238E27FC236}">
              <a16:creationId xmlns:a16="http://schemas.microsoft.com/office/drawing/2014/main" id="{00000000-0008-0000-15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7" name="AutoShape 405" descr="Рисунок 33092">
          <a:extLst>
            <a:ext uri="{FF2B5EF4-FFF2-40B4-BE49-F238E27FC236}">
              <a16:creationId xmlns:a16="http://schemas.microsoft.com/office/drawing/2014/main" id="{00000000-0008-0000-15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8" name="AutoShape 406" descr="Рисунок 33093">
          <a:extLst>
            <a:ext uri="{FF2B5EF4-FFF2-40B4-BE49-F238E27FC236}">
              <a16:creationId xmlns:a16="http://schemas.microsoft.com/office/drawing/2014/main" id="{00000000-0008-0000-15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29" name="AutoShape 407" descr="Рисунок 33094">
          <a:extLst>
            <a:ext uri="{FF2B5EF4-FFF2-40B4-BE49-F238E27FC236}">
              <a16:creationId xmlns:a16="http://schemas.microsoft.com/office/drawing/2014/main" id="{00000000-0008-0000-15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0" name="AutoShape 408" descr="Рисунок 33095">
          <a:extLst>
            <a:ext uri="{FF2B5EF4-FFF2-40B4-BE49-F238E27FC236}">
              <a16:creationId xmlns:a16="http://schemas.microsoft.com/office/drawing/2014/main" id="{00000000-0008-0000-15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1" name="AutoShape 409" descr="Рисунок 33096">
          <a:extLst>
            <a:ext uri="{FF2B5EF4-FFF2-40B4-BE49-F238E27FC236}">
              <a16:creationId xmlns:a16="http://schemas.microsoft.com/office/drawing/2014/main" id="{00000000-0008-0000-15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2" name="AutoShape 410" descr="Рисунок 33097">
          <a:extLst>
            <a:ext uri="{FF2B5EF4-FFF2-40B4-BE49-F238E27FC236}">
              <a16:creationId xmlns:a16="http://schemas.microsoft.com/office/drawing/2014/main" id="{00000000-0008-0000-15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3" name="AutoShape 411" descr="Рисунок 33098">
          <a:extLst>
            <a:ext uri="{FF2B5EF4-FFF2-40B4-BE49-F238E27FC236}">
              <a16:creationId xmlns:a16="http://schemas.microsoft.com/office/drawing/2014/main" id="{00000000-0008-0000-15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4" name="AutoShape 412" descr="Рисунок 33099">
          <a:extLst>
            <a:ext uri="{FF2B5EF4-FFF2-40B4-BE49-F238E27FC236}">
              <a16:creationId xmlns:a16="http://schemas.microsoft.com/office/drawing/2014/main" id="{00000000-0008-0000-15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5" name="AutoShape 413" descr="Рисунок 33100">
          <a:extLst>
            <a:ext uri="{FF2B5EF4-FFF2-40B4-BE49-F238E27FC236}">
              <a16:creationId xmlns:a16="http://schemas.microsoft.com/office/drawing/2014/main" id="{00000000-0008-0000-15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6" name="AutoShape 414" descr="Рисунок 33101">
          <a:extLst>
            <a:ext uri="{FF2B5EF4-FFF2-40B4-BE49-F238E27FC236}">
              <a16:creationId xmlns:a16="http://schemas.microsoft.com/office/drawing/2014/main" id="{00000000-0008-0000-15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7" name="AutoShape 415" descr="Рисунок 33102">
          <a:extLst>
            <a:ext uri="{FF2B5EF4-FFF2-40B4-BE49-F238E27FC236}">
              <a16:creationId xmlns:a16="http://schemas.microsoft.com/office/drawing/2014/main" id="{00000000-0008-0000-15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8" name="AutoShape 416" descr="Рисунок 33103">
          <a:extLst>
            <a:ext uri="{FF2B5EF4-FFF2-40B4-BE49-F238E27FC236}">
              <a16:creationId xmlns:a16="http://schemas.microsoft.com/office/drawing/2014/main" id="{00000000-0008-0000-15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39" name="AutoShape 417" descr="Рисунок 33104">
          <a:extLst>
            <a:ext uri="{FF2B5EF4-FFF2-40B4-BE49-F238E27FC236}">
              <a16:creationId xmlns:a16="http://schemas.microsoft.com/office/drawing/2014/main" id="{00000000-0008-0000-15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0" name="AutoShape 418" descr="Рисунок 33105">
          <a:extLst>
            <a:ext uri="{FF2B5EF4-FFF2-40B4-BE49-F238E27FC236}">
              <a16:creationId xmlns:a16="http://schemas.microsoft.com/office/drawing/2014/main" id="{00000000-0008-0000-15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1" name="AutoShape 419" descr="Рисунок 33106">
          <a:extLst>
            <a:ext uri="{FF2B5EF4-FFF2-40B4-BE49-F238E27FC236}">
              <a16:creationId xmlns:a16="http://schemas.microsoft.com/office/drawing/2014/main" id="{00000000-0008-0000-15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2" name="AutoShape 420" descr="Рисунок 33107">
          <a:extLst>
            <a:ext uri="{FF2B5EF4-FFF2-40B4-BE49-F238E27FC236}">
              <a16:creationId xmlns:a16="http://schemas.microsoft.com/office/drawing/2014/main" id="{00000000-0008-0000-15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3" name="AutoShape 421" descr="Рисунок 33108">
          <a:extLst>
            <a:ext uri="{FF2B5EF4-FFF2-40B4-BE49-F238E27FC236}">
              <a16:creationId xmlns:a16="http://schemas.microsoft.com/office/drawing/2014/main" id="{00000000-0008-0000-15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4" name="AutoShape 422" descr="Рисунок 33109">
          <a:extLst>
            <a:ext uri="{FF2B5EF4-FFF2-40B4-BE49-F238E27FC236}">
              <a16:creationId xmlns:a16="http://schemas.microsoft.com/office/drawing/2014/main" id="{00000000-0008-0000-15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5" name="AutoShape 423" descr="Рисунок 33110">
          <a:extLst>
            <a:ext uri="{FF2B5EF4-FFF2-40B4-BE49-F238E27FC236}">
              <a16:creationId xmlns:a16="http://schemas.microsoft.com/office/drawing/2014/main" id="{00000000-0008-0000-15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6" name="AutoShape 424" descr="Рисунок 33111">
          <a:extLst>
            <a:ext uri="{FF2B5EF4-FFF2-40B4-BE49-F238E27FC236}">
              <a16:creationId xmlns:a16="http://schemas.microsoft.com/office/drawing/2014/main" id="{00000000-0008-0000-15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7" name="AutoShape 425" descr="Рисунок 33112">
          <a:extLst>
            <a:ext uri="{FF2B5EF4-FFF2-40B4-BE49-F238E27FC236}">
              <a16:creationId xmlns:a16="http://schemas.microsoft.com/office/drawing/2014/main" id="{00000000-0008-0000-15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8" name="AutoShape 426" descr="Рисунок 33113">
          <a:extLst>
            <a:ext uri="{FF2B5EF4-FFF2-40B4-BE49-F238E27FC236}">
              <a16:creationId xmlns:a16="http://schemas.microsoft.com/office/drawing/2014/main" id="{00000000-0008-0000-15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49" name="AutoShape 427" descr="Рисунок 33114">
          <a:extLst>
            <a:ext uri="{FF2B5EF4-FFF2-40B4-BE49-F238E27FC236}">
              <a16:creationId xmlns:a16="http://schemas.microsoft.com/office/drawing/2014/main" id="{00000000-0008-0000-15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0" name="AutoShape 428" descr="Рисунок 33115">
          <a:extLst>
            <a:ext uri="{FF2B5EF4-FFF2-40B4-BE49-F238E27FC236}">
              <a16:creationId xmlns:a16="http://schemas.microsoft.com/office/drawing/2014/main" id="{00000000-0008-0000-15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1" name="AutoShape 429" descr="Рисунок 33116">
          <a:extLst>
            <a:ext uri="{FF2B5EF4-FFF2-40B4-BE49-F238E27FC236}">
              <a16:creationId xmlns:a16="http://schemas.microsoft.com/office/drawing/2014/main" id="{00000000-0008-0000-15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2" name="AutoShape 430" descr="Рисунок 33117">
          <a:extLst>
            <a:ext uri="{FF2B5EF4-FFF2-40B4-BE49-F238E27FC236}">
              <a16:creationId xmlns:a16="http://schemas.microsoft.com/office/drawing/2014/main" id="{00000000-0008-0000-15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3" name="AutoShape 431" descr="Рисунок 33118">
          <a:extLst>
            <a:ext uri="{FF2B5EF4-FFF2-40B4-BE49-F238E27FC236}">
              <a16:creationId xmlns:a16="http://schemas.microsoft.com/office/drawing/2014/main" id="{00000000-0008-0000-15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4" name="AutoShape 432" descr="Рисунок 33119">
          <a:extLst>
            <a:ext uri="{FF2B5EF4-FFF2-40B4-BE49-F238E27FC236}">
              <a16:creationId xmlns:a16="http://schemas.microsoft.com/office/drawing/2014/main" id="{00000000-0008-0000-15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5" name="AutoShape 433" descr="Рисунок 33120">
          <a:extLst>
            <a:ext uri="{FF2B5EF4-FFF2-40B4-BE49-F238E27FC236}">
              <a16:creationId xmlns:a16="http://schemas.microsoft.com/office/drawing/2014/main" id="{00000000-0008-0000-15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6" name="AutoShape 434" descr="Рисунок 33121">
          <a:extLst>
            <a:ext uri="{FF2B5EF4-FFF2-40B4-BE49-F238E27FC236}">
              <a16:creationId xmlns:a16="http://schemas.microsoft.com/office/drawing/2014/main" id="{00000000-0008-0000-15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7" name="AutoShape 435" descr="Рисунок 33122">
          <a:extLst>
            <a:ext uri="{FF2B5EF4-FFF2-40B4-BE49-F238E27FC236}">
              <a16:creationId xmlns:a16="http://schemas.microsoft.com/office/drawing/2014/main" id="{00000000-0008-0000-15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8" name="AutoShape 436" descr="Рисунок 33123">
          <a:extLst>
            <a:ext uri="{FF2B5EF4-FFF2-40B4-BE49-F238E27FC236}">
              <a16:creationId xmlns:a16="http://schemas.microsoft.com/office/drawing/2014/main" id="{00000000-0008-0000-15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59" name="AutoShape 437" descr="Рисунок 33124">
          <a:extLst>
            <a:ext uri="{FF2B5EF4-FFF2-40B4-BE49-F238E27FC236}">
              <a16:creationId xmlns:a16="http://schemas.microsoft.com/office/drawing/2014/main" id="{00000000-0008-0000-15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0" name="AutoShape 438" descr="Рисунок 33125">
          <a:extLst>
            <a:ext uri="{FF2B5EF4-FFF2-40B4-BE49-F238E27FC236}">
              <a16:creationId xmlns:a16="http://schemas.microsoft.com/office/drawing/2014/main" id="{00000000-0008-0000-15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1" name="AutoShape 439" descr="Рисунок 33126">
          <a:extLst>
            <a:ext uri="{FF2B5EF4-FFF2-40B4-BE49-F238E27FC236}">
              <a16:creationId xmlns:a16="http://schemas.microsoft.com/office/drawing/2014/main" id="{00000000-0008-0000-15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2" name="AutoShape 440" descr="Рисунок 33127">
          <a:extLst>
            <a:ext uri="{FF2B5EF4-FFF2-40B4-BE49-F238E27FC236}">
              <a16:creationId xmlns:a16="http://schemas.microsoft.com/office/drawing/2014/main" id="{00000000-0008-0000-15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3" name="AutoShape 441" descr="Рисунок 33128">
          <a:extLst>
            <a:ext uri="{FF2B5EF4-FFF2-40B4-BE49-F238E27FC236}">
              <a16:creationId xmlns:a16="http://schemas.microsoft.com/office/drawing/2014/main" id="{00000000-0008-0000-15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4" name="AutoShape 442" descr="Рисунок 33129">
          <a:extLst>
            <a:ext uri="{FF2B5EF4-FFF2-40B4-BE49-F238E27FC236}">
              <a16:creationId xmlns:a16="http://schemas.microsoft.com/office/drawing/2014/main" id="{00000000-0008-0000-15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5" name="AutoShape 443" descr="Рисунок 33130">
          <a:extLst>
            <a:ext uri="{FF2B5EF4-FFF2-40B4-BE49-F238E27FC236}">
              <a16:creationId xmlns:a16="http://schemas.microsoft.com/office/drawing/2014/main" id="{00000000-0008-0000-15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6" name="AutoShape 444" descr="Рисунок 33131">
          <a:extLst>
            <a:ext uri="{FF2B5EF4-FFF2-40B4-BE49-F238E27FC236}">
              <a16:creationId xmlns:a16="http://schemas.microsoft.com/office/drawing/2014/main" id="{00000000-0008-0000-15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7" name="AutoShape 445" descr="Рисунок 33132">
          <a:extLst>
            <a:ext uri="{FF2B5EF4-FFF2-40B4-BE49-F238E27FC236}">
              <a16:creationId xmlns:a16="http://schemas.microsoft.com/office/drawing/2014/main" id="{00000000-0008-0000-15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8" name="AutoShape 446" descr="Рисунок 33133">
          <a:extLst>
            <a:ext uri="{FF2B5EF4-FFF2-40B4-BE49-F238E27FC236}">
              <a16:creationId xmlns:a16="http://schemas.microsoft.com/office/drawing/2014/main" id="{00000000-0008-0000-15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69" name="AutoShape 447" descr="Рисунок 33134">
          <a:extLst>
            <a:ext uri="{FF2B5EF4-FFF2-40B4-BE49-F238E27FC236}">
              <a16:creationId xmlns:a16="http://schemas.microsoft.com/office/drawing/2014/main" id="{00000000-0008-0000-15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0" name="AutoShape 448" descr="Рисунок 33135">
          <a:extLst>
            <a:ext uri="{FF2B5EF4-FFF2-40B4-BE49-F238E27FC236}">
              <a16:creationId xmlns:a16="http://schemas.microsoft.com/office/drawing/2014/main" id="{00000000-0008-0000-15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1" name="AutoShape 449" descr="Рисунок 33136">
          <a:extLst>
            <a:ext uri="{FF2B5EF4-FFF2-40B4-BE49-F238E27FC236}">
              <a16:creationId xmlns:a16="http://schemas.microsoft.com/office/drawing/2014/main" id="{00000000-0008-0000-15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2" name="AutoShape 450" descr="Рисунок 33137">
          <a:extLst>
            <a:ext uri="{FF2B5EF4-FFF2-40B4-BE49-F238E27FC236}">
              <a16:creationId xmlns:a16="http://schemas.microsoft.com/office/drawing/2014/main" id="{00000000-0008-0000-15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3" name="AutoShape 451" descr="Рисунок 33138">
          <a:extLst>
            <a:ext uri="{FF2B5EF4-FFF2-40B4-BE49-F238E27FC236}">
              <a16:creationId xmlns:a16="http://schemas.microsoft.com/office/drawing/2014/main" id="{00000000-0008-0000-15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4" name="AutoShape 452" descr="Рисунок 33139">
          <a:extLst>
            <a:ext uri="{FF2B5EF4-FFF2-40B4-BE49-F238E27FC236}">
              <a16:creationId xmlns:a16="http://schemas.microsoft.com/office/drawing/2014/main" id="{00000000-0008-0000-15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5" name="AutoShape 453" descr="Рисунок 33140">
          <a:extLst>
            <a:ext uri="{FF2B5EF4-FFF2-40B4-BE49-F238E27FC236}">
              <a16:creationId xmlns:a16="http://schemas.microsoft.com/office/drawing/2014/main" id="{00000000-0008-0000-15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6" name="AutoShape 454" descr="Рисунок 33141">
          <a:extLst>
            <a:ext uri="{FF2B5EF4-FFF2-40B4-BE49-F238E27FC236}">
              <a16:creationId xmlns:a16="http://schemas.microsoft.com/office/drawing/2014/main" id="{00000000-0008-0000-15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7" name="AutoShape 455" descr="Рисунок 33142">
          <a:extLst>
            <a:ext uri="{FF2B5EF4-FFF2-40B4-BE49-F238E27FC236}">
              <a16:creationId xmlns:a16="http://schemas.microsoft.com/office/drawing/2014/main" id="{00000000-0008-0000-15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8" name="AutoShape 456" descr="Рисунок 33143">
          <a:extLst>
            <a:ext uri="{FF2B5EF4-FFF2-40B4-BE49-F238E27FC236}">
              <a16:creationId xmlns:a16="http://schemas.microsoft.com/office/drawing/2014/main" id="{00000000-0008-0000-15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79" name="AutoShape 457" descr="Рисунок 33144">
          <a:extLst>
            <a:ext uri="{FF2B5EF4-FFF2-40B4-BE49-F238E27FC236}">
              <a16:creationId xmlns:a16="http://schemas.microsoft.com/office/drawing/2014/main" id="{00000000-0008-0000-15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0" name="AutoShape 458" descr="Рисунок 33145">
          <a:extLst>
            <a:ext uri="{FF2B5EF4-FFF2-40B4-BE49-F238E27FC236}">
              <a16:creationId xmlns:a16="http://schemas.microsoft.com/office/drawing/2014/main" id="{00000000-0008-0000-15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1" name="AutoShape 459" descr="Рисунок 33146">
          <a:extLst>
            <a:ext uri="{FF2B5EF4-FFF2-40B4-BE49-F238E27FC236}">
              <a16:creationId xmlns:a16="http://schemas.microsoft.com/office/drawing/2014/main" id="{00000000-0008-0000-15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2" name="AutoShape 460" descr="Рисунок 33147">
          <a:extLst>
            <a:ext uri="{FF2B5EF4-FFF2-40B4-BE49-F238E27FC236}">
              <a16:creationId xmlns:a16="http://schemas.microsoft.com/office/drawing/2014/main" id="{00000000-0008-0000-15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3" name="AutoShape 461" descr="Рисунок 33148">
          <a:extLst>
            <a:ext uri="{FF2B5EF4-FFF2-40B4-BE49-F238E27FC236}">
              <a16:creationId xmlns:a16="http://schemas.microsoft.com/office/drawing/2014/main" id="{00000000-0008-0000-15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4" name="AutoShape 462" descr="Рисунок 33149">
          <a:extLst>
            <a:ext uri="{FF2B5EF4-FFF2-40B4-BE49-F238E27FC236}">
              <a16:creationId xmlns:a16="http://schemas.microsoft.com/office/drawing/2014/main" id="{00000000-0008-0000-15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5" name="AutoShape 463" descr="Рисунок 33150">
          <a:extLst>
            <a:ext uri="{FF2B5EF4-FFF2-40B4-BE49-F238E27FC236}">
              <a16:creationId xmlns:a16="http://schemas.microsoft.com/office/drawing/2014/main" id="{00000000-0008-0000-15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6" name="AutoShape 464" descr="Рисунок 33151">
          <a:extLst>
            <a:ext uri="{FF2B5EF4-FFF2-40B4-BE49-F238E27FC236}">
              <a16:creationId xmlns:a16="http://schemas.microsoft.com/office/drawing/2014/main" id="{00000000-0008-0000-15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7" name="AutoShape 465" descr="Рисунок 33152">
          <a:extLst>
            <a:ext uri="{FF2B5EF4-FFF2-40B4-BE49-F238E27FC236}">
              <a16:creationId xmlns:a16="http://schemas.microsoft.com/office/drawing/2014/main" id="{00000000-0008-0000-15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8" name="AutoShape 466" descr="Рисунок 33153">
          <a:extLst>
            <a:ext uri="{FF2B5EF4-FFF2-40B4-BE49-F238E27FC236}">
              <a16:creationId xmlns:a16="http://schemas.microsoft.com/office/drawing/2014/main" id="{00000000-0008-0000-15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89" name="AutoShape 467" descr="Рисунок 33154">
          <a:extLst>
            <a:ext uri="{FF2B5EF4-FFF2-40B4-BE49-F238E27FC236}">
              <a16:creationId xmlns:a16="http://schemas.microsoft.com/office/drawing/2014/main" id="{00000000-0008-0000-15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0" name="AutoShape 468" descr="Рисунок 33155">
          <a:extLst>
            <a:ext uri="{FF2B5EF4-FFF2-40B4-BE49-F238E27FC236}">
              <a16:creationId xmlns:a16="http://schemas.microsoft.com/office/drawing/2014/main" id="{00000000-0008-0000-15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1" name="AutoShape 469" descr="Рисунок 33156">
          <a:extLst>
            <a:ext uri="{FF2B5EF4-FFF2-40B4-BE49-F238E27FC236}">
              <a16:creationId xmlns:a16="http://schemas.microsoft.com/office/drawing/2014/main" id="{00000000-0008-0000-15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2" name="AutoShape 470" descr="Рисунок 33157">
          <a:extLst>
            <a:ext uri="{FF2B5EF4-FFF2-40B4-BE49-F238E27FC236}">
              <a16:creationId xmlns:a16="http://schemas.microsoft.com/office/drawing/2014/main" id="{00000000-0008-0000-15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3" name="AutoShape 471" descr="Рисунок 33158">
          <a:extLst>
            <a:ext uri="{FF2B5EF4-FFF2-40B4-BE49-F238E27FC236}">
              <a16:creationId xmlns:a16="http://schemas.microsoft.com/office/drawing/2014/main" id="{00000000-0008-0000-15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4" name="AutoShape 472" descr="Рисунок 33159">
          <a:extLst>
            <a:ext uri="{FF2B5EF4-FFF2-40B4-BE49-F238E27FC236}">
              <a16:creationId xmlns:a16="http://schemas.microsoft.com/office/drawing/2014/main" id="{00000000-0008-0000-15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5" name="AutoShape 473" descr="Рисунок 33160">
          <a:extLst>
            <a:ext uri="{FF2B5EF4-FFF2-40B4-BE49-F238E27FC236}">
              <a16:creationId xmlns:a16="http://schemas.microsoft.com/office/drawing/2014/main" id="{00000000-0008-0000-15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6" name="AutoShape 474" descr="Рисунок 33161">
          <a:extLst>
            <a:ext uri="{FF2B5EF4-FFF2-40B4-BE49-F238E27FC236}">
              <a16:creationId xmlns:a16="http://schemas.microsoft.com/office/drawing/2014/main" id="{00000000-0008-0000-15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7" name="AutoShape 475" descr="Рисунок 33162">
          <a:extLst>
            <a:ext uri="{FF2B5EF4-FFF2-40B4-BE49-F238E27FC236}">
              <a16:creationId xmlns:a16="http://schemas.microsoft.com/office/drawing/2014/main" id="{00000000-0008-0000-15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8" name="AutoShape 476" descr="Рисунок 33163">
          <a:extLst>
            <a:ext uri="{FF2B5EF4-FFF2-40B4-BE49-F238E27FC236}">
              <a16:creationId xmlns:a16="http://schemas.microsoft.com/office/drawing/2014/main" id="{00000000-0008-0000-15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1999" name="AutoShape 477" descr="Рисунок 33164">
          <a:extLst>
            <a:ext uri="{FF2B5EF4-FFF2-40B4-BE49-F238E27FC236}">
              <a16:creationId xmlns:a16="http://schemas.microsoft.com/office/drawing/2014/main" id="{00000000-0008-0000-15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0" name="AutoShape 478" descr="Рисунок 33165">
          <a:extLst>
            <a:ext uri="{FF2B5EF4-FFF2-40B4-BE49-F238E27FC236}">
              <a16:creationId xmlns:a16="http://schemas.microsoft.com/office/drawing/2014/main" id="{00000000-0008-0000-15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1" name="AutoShape 479" descr="Рисунок 33166">
          <a:extLst>
            <a:ext uri="{FF2B5EF4-FFF2-40B4-BE49-F238E27FC236}">
              <a16:creationId xmlns:a16="http://schemas.microsoft.com/office/drawing/2014/main" id="{00000000-0008-0000-15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2" name="AutoShape 480" descr="Рисунок 33167">
          <a:extLst>
            <a:ext uri="{FF2B5EF4-FFF2-40B4-BE49-F238E27FC236}">
              <a16:creationId xmlns:a16="http://schemas.microsoft.com/office/drawing/2014/main" id="{00000000-0008-0000-15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3" name="AutoShape 481" descr="Рисунок 33168">
          <a:extLst>
            <a:ext uri="{FF2B5EF4-FFF2-40B4-BE49-F238E27FC236}">
              <a16:creationId xmlns:a16="http://schemas.microsoft.com/office/drawing/2014/main" id="{00000000-0008-0000-15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4" name="AutoShape 482" descr="Рисунок 33169">
          <a:extLst>
            <a:ext uri="{FF2B5EF4-FFF2-40B4-BE49-F238E27FC236}">
              <a16:creationId xmlns:a16="http://schemas.microsoft.com/office/drawing/2014/main" id="{00000000-0008-0000-15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5" name="AutoShape 483" descr="Рисунок 33170">
          <a:extLst>
            <a:ext uri="{FF2B5EF4-FFF2-40B4-BE49-F238E27FC236}">
              <a16:creationId xmlns:a16="http://schemas.microsoft.com/office/drawing/2014/main" id="{00000000-0008-0000-15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6" name="AutoShape 484" descr="Рисунок 33171">
          <a:extLst>
            <a:ext uri="{FF2B5EF4-FFF2-40B4-BE49-F238E27FC236}">
              <a16:creationId xmlns:a16="http://schemas.microsoft.com/office/drawing/2014/main" id="{00000000-0008-0000-15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7" name="AutoShape 485" descr="Рисунок 33172">
          <a:extLst>
            <a:ext uri="{FF2B5EF4-FFF2-40B4-BE49-F238E27FC236}">
              <a16:creationId xmlns:a16="http://schemas.microsoft.com/office/drawing/2014/main" id="{00000000-0008-0000-15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8" name="AutoShape 486" descr="Рисунок 33173">
          <a:extLst>
            <a:ext uri="{FF2B5EF4-FFF2-40B4-BE49-F238E27FC236}">
              <a16:creationId xmlns:a16="http://schemas.microsoft.com/office/drawing/2014/main" id="{00000000-0008-0000-15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09" name="AutoShape 487" descr="Рисунок 33174">
          <a:extLst>
            <a:ext uri="{FF2B5EF4-FFF2-40B4-BE49-F238E27FC236}">
              <a16:creationId xmlns:a16="http://schemas.microsoft.com/office/drawing/2014/main" id="{00000000-0008-0000-15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0" name="AutoShape 488" descr="Рисунок 33175">
          <a:extLst>
            <a:ext uri="{FF2B5EF4-FFF2-40B4-BE49-F238E27FC236}">
              <a16:creationId xmlns:a16="http://schemas.microsoft.com/office/drawing/2014/main" id="{00000000-0008-0000-15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1" name="AutoShape 489" descr="Рисунок 33176">
          <a:extLst>
            <a:ext uri="{FF2B5EF4-FFF2-40B4-BE49-F238E27FC236}">
              <a16:creationId xmlns:a16="http://schemas.microsoft.com/office/drawing/2014/main" id="{00000000-0008-0000-15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2" name="AutoShape 490" descr="Рисунок 33177">
          <a:extLst>
            <a:ext uri="{FF2B5EF4-FFF2-40B4-BE49-F238E27FC236}">
              <a16:creationId xmlns:a16="http://schemas.microsoft.com/office/drawing/2014/main" id="{00000000-0008-0000-15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3" name="AutoShape 491" descr="Рисунок 33178">
          <a:extLst>
            <a:ext uri="{FF2B5EF4-FFF2-40B4-BE49-F238E27FC236}">
              <a16:creationId xmlns:a16="http://schemas.microsoft.com/office/drawing/2014/main" id="{00000000-0008-0000-15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4" name="AutoShape 492" descr="Рисунок 33179">
          <a:extLst>
            <a:ext uri="{FF2B5EF4-FFF2-40B4-BE49-F238E27FC236}">
              <a16:creationId xmlns:a16="http://schemas.microsoft.com/office/drawing/2014/main" id="{00000000-0008-0000-15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5" name="AutoShape 493" descr="Рисунок 33180">
          <a:extLst>
            <a:ext uri="{FF2B5EF4-FFF2-40B4-BE49-F238E27FC236}">
              <a16:creationId xmlns:a16="http://schemas.microsoft.com/office/drawing/2014/main" id="{00000000-0008-0000-15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6" name="AutoShape 494" descr="Рисунок 33181">
          <a:extLst>
            <a:ext uri="{FF2B5EF4-FFF2-40B4-BE49-F238E27FC236}">
              <a16:creationId xmlns:a16="http://schemas.microsoft.com/office/drawing/2014/main" id="{00000000-0008-0000-15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7" name="AutoShape 495" descr="Рисунок 33182">
          <a:extLst>
            <a:ext uri="{FF2B5EF4-FFF2-40B4-BE49-F238E27FC236}">
              <a16:creationId xmlns:a16="http://schemas.microsoft.com/office/drawing/2014/main" id="{00000000-0008-0000-15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8" name="AutoShape 496" descr="Рисунок 33183">
          <a:extLst>
            <a:ext uri="{FF2B5EF4-FFF2-40B4-BE49-F238E27FC236}">
              <a16:creationId xmlns:a16="http://schemas.microsoft.com/office/drawing/2014/main" id="{00000000-0008-0000-15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19" name="AutoShape 497" descr="Рисунок 33184">
          <a:extLst>
            <a:ext uri="{FF2B5EF4-FFF2-40B4-BE49-F238E27FC236}">
              <a16:creationId xmlns:a16="http://schemas.microsoft.com/office/drawing/2014/main" id="{00000000-0008-0000-15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0" name="AutoShape 498" descr="Рисунок 33185">
          <a:extLst>
            <a:ext uri="{FF2B5EF4-FFF2-40B4-BE49-F238E27FC236}">
              <a16:creationId xmlns:a16="http://schemas.microsoft.com/office/drawing/2014/main" id="{00000000-0008-0000-15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1" name="AutoShape 499" descr="Рисунок 33186">
          <a:extLst>
            <a:ext uri="{FF2B5EF4-FFF2-40B4-BE49-F238E27FC236}">
              <a16:creationId xmlns:a16="http://schemas.microsoft.com/office/drawing/2014/main" id="{00000000-0008-0000-15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2" name="AutoShape 500" descr="Рисунок 33187">
          <a:extLst>
            <a:ext uri="{FF2B5EF4-FFF2-40B4-BE49-F238E27FC236}">
              <a16:creationId xmlns:a16="http://schemas.microsoft.com/office/drawing/2014/main" id="{00000000-0008-0000-15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3" name="AutoShape 501" descr="Рисунок 33188">
          <a:extLst>
            <a:ext uri="{FF2B5EF4-FFF2-40B4-BE49-F238E27FC236}">
              <a16:creationId xmlns:a16="http://schemas.microsoft.com/office/drawing/2014/main" id="{00000000-0008-0000-15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4" name="AutoShape 502" descr="Рисунок 33189">
          <a:extLst>
            <a:ext uri="{FF2B5EF4-FFF2-40B4-BE49-F238E27FC236}">
              <a16:creationId xmlns:a16="http://schemas.microsoft.com/office/drawing/2014/main" id="{00000000-0008-0000-15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5" name="AutoShape 503" descr="Рисунок 33190">
          <a:extLst>
            <a:ext uri="{FF2B5EF4-FFF2-40B4-BE49-F238E27FC236}">
              <a16:creationId xmlns:a16="http://schemas.microsoft.com/office/drawing/2014/main" id="{00000000-0008-0000-15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6" name="AutoShape 504" descr="Рисунок 33191">
          <a:extLst>
            <a:ext uri="{FF2B5EF4-FFF2-40B4-BE49-F238E27FC236}">
              <a16:creationId xmlns:a16="http://schemas.microsoft.com/office/drawing/2014/main" id="{00000000-0008-0000-15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7" name="AutoShape 505" descr="Рисунок 33192">
          <a:extLst>
            <a:ext uri="{FF2B5EF4-FFF2-40B4-BE49-F238E27FC236}">
              <a16:creationId xmlns:a16="http://schemas.microsoft.com/office/drawing/2014/main" id="{00000000-0008-0000-15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8" name="AutoShape 506" descr="Рисунок 33193">
          <a:extLst>
            <a:ext uri="{FF2B5EF4-FFF2-40B4-BE49-F238E27FC236}">
              <a16:creationId xmlns:a16="http://schemas.microsoft.com/office/drawing/2014/main" id="{00000000-0008-0000-15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29" name="AutoShape 507" descr="Рисунок 33194">
          <a:extLst>
            <a:ext uri="{FF2B5EF4-FFF2-40B4-BE49-F238E27FC236}">
              <a16:creationId xmlns:a16="http://schemas.microsoft.com/office/drawing/2014/main" id="{00000000-0008-0000-15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0" name="AutoShape 508" descr="Рисунок 33195">
          <a:extLst>
            <a:ext uri="{FF2B5EF4-FFF2-40B4-BE49-F238E27FC236}">
              <a16:creationId xmlns:a16="http://schemas.microsoft.com/office/drawing/2014/main" id="{00000000-0008-0000-15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1" name="AutoShape 509" descr="Рисунок 33196">
          <a:extLst>
            <a:ext uri="{FF2B5EF4-FFF2-40B4-BE49-F238E27FC236}">
              <a16:creationId xmlns:a16="http://schemas.microsoft.com/office/drawing/2014/main" id="{00000000-0008-0000-15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2" name="AutoShape 510" descr="Рисунок 33197">
          <a:extLst>
            <a:ext uri="{FF2B5EF4-FFF2-40B4-BE49-F238E27FC236}">
              <a16:creationId xmlns:a16="http://schemas.microsoft.com/office/drawing/2014/main" id="{00000000-0008-0000-15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3" name="AutoShape 511" descr="Рисунок 33198">
          <a:extLst>
            <a:ext uri="{FF2B5EF4-FFF2-40B4-BE49-F238E27FC236}">
              <a16:creationId xmlns:a16="http://schemas.microsoft.com/office/drawing/2014/main" id="{00000000-0008-0000-15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4" name="AutoShape 512" descr="Рисунок 33199">
          <a:extLst>
            <a:ext uri="{FF2B5EF4-FFF2-40B4-BE49-F238E27FC236}">
              <a16:creationId xmlns:a16="http://schemas.microsoft.com/office/drawing/2014/main" id="{00000000-0008-0000-15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5" name="AutoShape 513" descr="Рисунок 33200">
          <a:extLst>
            <a:ext uri="{FF2B5EF4-FFF2-40B4-BE49-F238E27FC236}">
              <a16:creationId xmlns:a16="http://schemas.microsoft.com/office/drawing/2014/main" id="{00000000-0008-0000-15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6" name="AutoShape 514" descr="Рисунок 33201">
          <a:extLst>
            <a:ext uri="{FF2B5EF4-FFF2-40B4-BE49-F238E27FC236}">
              <a16:creationId xmlns:a16="http://schemas.microsoft.com/office/drawing/2014/main" id="{00000000-0008-0000-15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7" name="AutoShape 515" descr="Рисунок 33202">
          <a:extLst>
            <a:ext uri="{FF2B5EF4-FFF2-40B4-BE49-F238E27FC236}">
              <a16:creationId xmlns:a16="http://schemas.microsoft.com/office/drawing/2014/main" id="{00000000-0008-0000-15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8" name="AutoShape 516" descr="Рисунок 33203">
          <a:extLst>
            <a:ext uri="{FF2B5EF4-FFF2-40B4-BE49-F238E27FC236}">
              <a16:creationId xmlns:a16="http://schemas.microsoft.com/office/drawing/2014/main" id="{00000000-0008-0000-15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39" name="AutoShape 517" descr="Рисунок 33204">
          <a:extLst>
            <a:ext uri="{FF2B5EF4-FFF2-40B4-BE49-F238E27FC236}">
              <a16:creationId xmlns:a16="http://schemas.microsoft.com/office/drawing/2014/main" id="{00000000-0008-0000-15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0" name="AutoShape 518" descr="Рисунок 33205">
          <a:extLst>
            <a:ext uri="{FF2B5EF4-FFF2-40B4-BE49-F238E27FC236}">
              <a16:creationId xmlns:a16="http://schemas.microsoft.com/office/drawing/2014/main" id="{00000000-0008-0000-15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1" name="AutoShape 519" descr="Рисунок 33206">
          <a:extLst>
            <a:ext uri="{FF2B5EF4-FFF2-40B4-BE49-F238E27FC236}">
              <a16:creationId xmlns:a16="http://schemas.microsoft.com/office/drawing/2014/main" id="{00000000-0008-0000-15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2" name="AutoShape 520" descr="Рисунок 33207">
          <a:extLst>
            <a:ext uri="{FF2B5EF4-FFF2-40B4-BE49-F238E27FC236}">
              <a16:creationId xmlns:a16="http://schemas.microsoft.com/office/drawing/2014/main" id="{00000000-0008-0000-15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3" name="AutoShape 521" descr="Рисунок 33208">
          <a:extLst>
            <a:ext uri="{FF2B5EF4-FFF2-40B4-BE49-F238E27FC236}">
              <a16:creationId xmlns:a16="http://schemas.microsoft.com/office/drawing/2014/main" id="{00000000-0008-0000-15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4" name="AutoShape 522" descr="Рисунок 33209">
          <a:extLst>
            <a:ext uri="{FF2B5EF4-FFF2-40B4-BE49-F238E27FC236}">
              <a16:creationId xmlns:a16="http://schemas.microsoft.com/office/drawing/2014/main" id="{00000000-0008-0000-15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5" name="AutoShape 523" descr="Рисунок 33210">
          <a:extLst>
            <a:ext uri="{FF2B5EF4-FFF2-40B4-BE49-F238E27FC236}">
              <a16:creationId xmlns:a16="http://schemas.microsoft.com/office/drawing/2014/main" id="{00000000-0008-0000-15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6" name="AutoShape 524" descr="Рисунок 33211">
          <a:extLst>
            <a:ext uri="{FF2B5EF4-FFF2-40B4-BE49-F238E27FC236}">
              <a16:creationId xmlns:a16="http://schemas.microsoft.com/office/drawing/2014/main" id="{00000000-0008-0000-15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7" name="AutoShape 525" descr="Рисунок 33212">
          <a:extLst>
            <a:ext uri="{FF2B5EF4-FFF2-40B4-BE49-F238E27FC236}">
              <a16:creationId xmlns:a16="http://schemas.microsoft.com/office/drawing/2014/main" id="{00000000-0008-0000-15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8" name="AutoShape 526" descr="Рисунок 33213">
          <a:extLst>
            <a:ext uri="{FF2B5EF4-FFF2-40B4-BE49-F238E27FC236}">
              <a16:creationId xmlns:a16="http://schemas.microsoft.com/office/drawing/2014/main" id="{00000000-0008-0000-15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49" name="AutoShape 527" descr="Рисунок 33214">
          <a:extLst>
            <a:ext uri="{FF2B5EF4-FFF2-40B4-BE49-F238E27FC236}">
              <a16:creationId xmlns:a16="http://schemas.microsoft.com/office/drawing/2014/main" id="{00000000-0008-0000-15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0" name="AutoShape 528" descr="Рисунок 33215">
          <a:extLst>
            <a:ext uri="{FF2B5EF4-FFF2-40B4-BE49-F238E27FC236}">
              <a16:creationId xmlns:a16="http://schemas.microsoft.com/office/drawing/2014/main" id="{00000000-0008-0000-15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1" name="AutoShape 529" descr="Рисунок 33216">
          <a:extLst>
            <a:ext uri="{FF2B5EF4-FFF2-40B4-BE49-F238E27FC236}">
              <a16:creationId xmlns:a16="http://schemas.microsoft.com/office/drawing/2014/main" id="{00000000-0008-0000-15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2" name="AutoShape 530" descr="Рисунок 33217">
          <a:extLst>
            <a:ext uri="{FF2B5EF4-FFF2-40B4-BE49-F238E27FC236}">
              <a16:creationId xmlns:a16="http://schemas.microsoft.com/office/drawing/2014/main" id="{00000000-0008-0000-15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3" name="AutoShape 531" descr="Рисунок 33218">
          <a:extLst>
            <a:ext uri="{FF2B5EF4-FFF2-40B4-BE49-F238E27FC236}">
              <a16:creationId xmlns:a16="http://schemas.microsoft.com/office/drawing/2014/main" id="{00000000-0008-0000-15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4" name="AutoShape 532" descr="Рисунок 33219">
          <a:extLst>
            <a:ext uri="{FF2B5EF4-FFF2-40B4-BE49-F238E27FC236}">
              <a16:creationId xmlns:a16="http://schemas.microsoft.com/office/drawing/2014/main" id="{00000000-0008-0000-15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5" name="AutoShape 533" descr="Рисунок 33220">
          <a:extLst>
            <a:ext uri="{FF2B5EF4-FFF2-40B4-BE49-F238E27FC236}">
              <a16:creationId xmlns:a16="http://schemas.microsoft.com/office/drawing/2014/main" id="{00000000-0008-0000-15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6" name="AutoShape 534" descr="Рисунок 33221">
          <a:extLst>
            <a:ext uri="{FF2B5EF4-FFF2-40B4-BE49-F238E27FC236}">
              <a16:creationId xmlns:a16="http://schemas.microsoft.com/office/drawing/2014/main" id="{00000000-0008-0000-15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7" name="AutoShape 535" descr="Рисунок 33222">
          <a:extLst>
            <a:ext uri="{FF2B5EF4-FFF2-40B4-BE49-F238E27FC236}">
              <a16:creationId xmlns:a16="http://schemas.microsoft.com/office/drawing/2014/main" id="{00000000-0008-0000-15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8" name="AutoShape 536" descr="Рисунок 33223">
          <a:extLst>
            <a:ext uri="{FF2B5EF4-FFF2-40B4-BE49-F238E27FC236}">
              <a16:creationId xmlns:a16="http://schemas.microsoft.com/office/drawing/2014/main" id="{00000000-0008-0000-15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59" name="AutoShape 537" descr="Рисунок 33224">
          <a:extLst>
            <a:ext uri="{FF2B5EF4-FFF2-40B4-BE49-F238E27FC236}">
              <a16:creationId xmlns:a16="http://schemas.microsoft.com/office/drawing/2014/main" id="{00000000-0008-0000-15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0" name="AutoShape 538" descr="Рисунок 33225">
          <a:extLst>
            <a:ext uri="{FF2B5EF4-FFF2-40B4-BE49-F238E27FC236}">
              <a16:creationId xmlns:a16="http://schemas.microsoft.com/office/drawing/2014/main" id="{00000000-0008-0000-15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1" name="AutoShape 539" descr="Рисунок 33226">
          <a:extLst>
            <a:ext uri="{FF2B5EF4-FFF2-40B4-BE49-F238E27FC236}">
              <a16:creationId xmlns:a16="http://schemas.microsoft.com/office/drawing/2014/main" id="{00000000-0008-0000-15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2" name="AutoShape 540" descr="Рисунок 33227">
          <a:extLst>
            <a:ext uri="{FF2B5EF4-FFF2-40B4-BE49-F238E27FC236}">
              <a16:creationId xmlns:a16="http://schemas.microsoft.com/office/drawing/2014/main" id="{00000000-0008-0000-15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3" name="AutoShape 541" descr="Рисунок 33228">
          <a:extLst>
            <a:ext uri="{FF2B5EF4-FFF2-40B4-BE49-F238E27FC236}">
              <a16:creationId xmlns:a16="http://schemas.microsoft.com/office/drawing/2014/main" id="{00000000-0008-0000-15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4" name="AutoShape 542" descr="Рисунок 33229">
          <a:extLst>
            <a:ext uri="{FF2B5EF4-FFF2-40B4-BE49-F238E27FC236}">
              <a16:creationId xmlns:a16="http://schemas.microsoft.com/office/drawing/2014/main" id="{00000000-0008-0000-15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5" name="AutoShape 543" descr="Рисунок 33230">
          <a:extLst>
            <a:ext uri="{FF2B5EF4-FFF2-40B4-BE49-F238E27FC236}">
              <a16:creationId xmlns:a16="http://schemas.microsoft.com/office/drawing/2014/main" id="{00000000-0008-0000-15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6" name="AutoShape 544" descr="Рисунок 33231">
          <a:extLst>
            <a:ext uri="{FF2B5EF4-FFF2-40B4-BE49-F238E27FC236}">
              <a16:creationId xmlns:a16="http://schemas.microsoft.com/office/drawing/2014/main" id="{00000000-0008-0000-15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7" name="AutoShape 545" descr="Рисунок 33232">
          <a:extLst>
            <a:ext uri="{FF2B5EF4-FFF2-40B4-BE49-F238E27FC236}">
              <a16:creationId xmlns:a16="http://schemas.microsoft.com/office/drawing/2014/main" id="{00000000-0008-0000-15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8" name="AutoShape 546" descr="Рисунок 33233">
          <a:extLst>
            <a:ext uri="{FF2B5EF4-FFF2-40B4-BE49-F238E27FC236}">
              <a16:creationId xmlns:a16="http://schemas.microsoft.com/office/drawing/2014/main" id="{00000000-0008-0000-15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69" name="AutoShape 547" descr="Рисунок 33234">
          <a:extLst>
            <a:ext uri="{FF2B5EF4-FFF2-40B4-BE49-F238E27FC236}">
              <a16:creationId xmlns:a16="http://schemas.microsoft.com/office/drawing/2014/main" id="{00000000-0008-0000-15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0" name="AutoShape 548" descr="Рисунок 33235">
          <a:extLst>
            <a:ext uri="{FF2B5EF4-FFF2-40B4-BE49-F238E27FC236}">
              <a16:creationId xmlns:a16="http://schemas.microsoft.com/office/drawing/2014/main" id="{00000000-0008-0000-15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1" name="AutoShape 549" descr="Рисунок 33236">
          <a:extLst>
            <a:ext uri="{FF2B5EF4-FFF2-40B4-BE49-F238E27FC236}">
              <a16:creationId xmlns:a16="http://schemas.microsoft.com/office/drawing/2014/main" id="{00000000-0008-0000-15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2" name="AutoShape 550" descr="Рисунок 33237">
          <a:extLst>
            <a:ext uri="{FF2B5EF4-FFF2-40B4-BE49-F238E27FC236}">
              <a16:creationId xmlns:a16="http://schemas.microsoft.com/office/drawing/2014/main" id="{00000000-0008-0000-15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3" name="AutoShape 551" descr="Рисунок 33238">
          <a:extLst>
            <a:ext uri="{FF2B5EF4-FFF2-40B4-BE49-F238E27FC236}">
              <a16:creationId xmlns:a16="http://schemas.microsoft.com/office/drawing/2014/main" id="{00000000-0008-0000-15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4" name="AutoShape 552" descr="Рисунок 33239">
          <a:extLst>
            <a:ext uri="{FF2B5EF4-FFF2-40B4-BE49-F238E27FC236}">
              <a16:creationId xmlns:a16="http://schemas.microsoft.com/office/drawing/2014/main" id="{00000000-0008-0000-15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5" name="AutoShape 553" descr="Рисунок 33240">
          <a:extLst>
            <a:ext uri="{FF2B5EF4-FFF2-40B4-BE49-F238E27FC236}">
              <a16:creationId xmlns:a16="http://schemas.microsoft.com/office/drawing/2014/main" id="{00000000-0008-0000-15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6" name="AutoShape 554" descr="Рисунок 33241">
          <a:extLst>
            <a:ext uri="{FF2B5EF4-FFF2-40B4-BE49-F238E27FC236}">
              <a16:creationId xmlns:a16="http://schemas.microsoft.com/office/drawing/2014/main" id="{00000000-0008-0000-15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7" name="AutoShape 555" descr="Рисунок 33242">
          <a:extLst>
            <a:ext uri="{FF2B5EF4-FFF2-40B4-BE49-F238E27FC236}">
              <a16:creationId xmlns:a16="http://schemas.microsoft.com/office/drawing/2014/main" id="{00000000-0008-0000-15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8" name="AutoShape 556" descr="Рисунок 33243">
          <a:extLst>
            <a:ext uri="{FF2B5EF4-FFF2-40B4-BE49-F238E27FC236}">
              <a16:creationId xmlns:a16="http://schemas.microsoft.com/office/drawing/2014/main" id="{00000000-0008-0000-15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79" name="AutoShape 557" descr="Рисунок 33244">
          <a:extLst>
            <a:ext uri="{FF2B5EF4-FFF2-40B4-BE49-F238E27FC236}">
              <a16:creationId xmlns:a16="http://schemas.microsoft.com/office/drawing/2014/main" id="{00000000-0008-0000-15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0" name="AutoShape 558" descr="Рисунок 33245">
          <a:extLst>
            <a:ext uri="{FF2B5EF4-FFF2-40B4-BE49-F238E27FC236}">
              <a16:creationId xmlns:a16="http://schemas.microsoft.com/office/drawing/2014/main" id="{00000000-0008-0000-15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1" name="AutoShape 559" descr="Рисунок 33246">
          <a:extLst>
            <a:ext uri="{FF2B5EF4-FFF2-40B4-BE49-F238E27FC236}">
              <a16:creationId xmlns:a16="http://schemas.microsoft.com/office/drawing/2014/main" id="{00000000-0008-0000-15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2" name="AutoShape 560" descr="Рисунок 33247">
          <a:extLst>
            <a:ext uri="{FF2B5EF4-FFF2-40B4-BE49-F238E27FC236}">
              <a16:creationId xmlns:a16="http://schemas.microsoft.com/office/drawing/2014/main" id="{00000000-0008-0000-15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3" name="AutoShape 561" descr="Рисунок 33248">
          <a:extLst>
            <a:ext uri="{FF2B5EF4-FFF2-40B4-BE49-F238E27FC236}">
              <a16:creationId xmlns:a16="http://schemas.microsoft.com/office/drawing/2014/main" id="{00000000-0008-0000-15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4" name="AutoShape 562" descr="Рисунок 33249">
          <a:extLst>
            <a:ext uri="{FF2B5EF4-FFF2-40B4-BE49-F238E27FC236}">
              <a16:creationId xmlns:a16="http://schemas.microsoft.com/office/drawing/2014/main" id="{00000000-0008-0000-15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5" name="AutoShape 563" descr="Рисунок 33250">
          <a:extLst>
            <a:ext uri="{FF2B5EF4-FFF2-40B4-BE49-F238E27FC236}">
              <a16:creationId xmlns:a16="http://schemas.microsoft.com/office/drawing/2014/main" id="{00000000-0008-0000-15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6" name="AutoShape 564" descr="Рисунок 33251">
          <a:extLst>
            <a:ext uri="{FF2B5EF4-FFF2-40B4-BE49-F238E27FC236}">
              <a16:creationId xmlns:a16="http://schemas.microsoft.com/office/drawing/2014/main" id="{00000000-0008-0000-15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7" name="AutoShape 565" descr="Рисунок 33252">
          <a:extLst>
            <a:ext uri="{FF2B5EF4-FFF2-40B4-BE49-F238E27FC236}">
              <a16:creationId xmlns:a16="http://schemas.microsoft.com/office/drawing/2014/main" id="{00000000-0008-0000-15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8" name="AutoShape 566" descr="Рисунок 33253">
          <a:extLst>
            <a:ext uri="{FF2B5EF4-FFF2-40B4-BE49-F238E27FC236}">
              <a16:creationId xmlns:a16="http://schemas.microsoft.com/office/drawing/2014/main" id="{00000000-0008-0000-15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89" name="AutoShape 567" descr="Рисунок 33254">
          <a:extLst>
            <a:ext uri="{FF2B5EF4-FFF2-40B4-BE49-F238E27FC236}">
              <a16:creationId xmlns:a16="http://schemas.microsoft.com/office/drawing/2014/main" id="{00000000-0008-0000-15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0" name="AutoShape 568" descr="Рисунок 33255">
          <a:extLst>
            <a:ext uri="{FF2B5EF4-FFF2-40B4-BE49-F238E27FC236}">
              <a16:creationId xmlns:a16="http://schemas.microsoft.com/office/drawing/2014/main" id="{00000000-0008-0000-15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1" name="AutoShape 569" descr="Рисунок 33256">
          <a:extLst>
            <a:ext uri="{FF2B5EF4-FFF2-40B4-BE49-F238E27FC236}">
              <a16:creationId xmlns:a16="http://schemas.microsoft.com/office/drawing/2014/main" id="{00000000-0008-0000-15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2" name="AutoShape 570" descr="Рисунок 33257">
          <a:extLst>
            <a:ext uri="{FF2B5EF4-FFF2-40B4-BE49-F238E27FC236}">
              <a16:creationId xmlns:a16="http://schemas.microsoft.com/office/drawing/2014/main" id="{00000000-0008-0000-15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3" name="AutoShape 571" descr="Рисунок 33258">
          <a:extLst>
            <a:ext uri="{FF2B5EF4-FFF2-40B4-BE49-F238E27FC236}">
              <a16:creationId xmlns:a16="http://schemas.microsoft.com/office/drawing/2014/main" id="{00000000-0008-0000-15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4" name="AutoShape 572" descr="Рисунок 33259">
          <a:extLst>
            <a:ext uri="{FF2B5EF4-FFF2-40B4-BE49-F238E27FC236}">
              <a16:creationId xmlns:a16="http://schemas.microsoft.com/office/drawing/2014/main" id="{00000000-0008-0000-15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5" name="AutoShape 573" descr="Рисунок 33260">
          <a:extLst>
            <a:ext uri="{FF2B5EF4-FFF2-40B4-BE49-F238E27FC236}">
              <a16:creationId xmlns:a16="http://schemas.microsoft.com/office/drawing/2014/main" id="{00000000-0008-0000-15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6" name="AutoShape 574" descr="Рисунок 33261">
          <a:extLst>
            <a:ext uri="{FF2B5EF4-FFF2-40B4-BE49-F238E27FC236}">
              <a16:creationId xmlns:a16="http://schemas.microsoft.com/office/drawing/2014/main" id="{00000000-0008-0000-15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7" name="AutoShape 575" descr="Рисунок 33262">
          <a:extLst>
            <a:ext uri="{FF2B5EF4-FFF2-40B4-BE49-F238E27FC236}">
              <a16:creationId xmlns:a16="http://schemas.microsoft.com/office/drawing/2014/main" id="{00000000-0008-0000-15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8" name="AutoShape 576" descr="Рисунок 33263">
          <a:extLst>
            <a:ext uri="{FF2B5EF4-FFF2-40B4-BE49-F238E27FC236}">
              <a16:creationId xmlns:a16="http://schemas.microsoft.com/office/drawing/2014/main" id="{00000000-0008-0000-15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099" name="AutoShape 577" descr="Рисунок 33264">
          <a:extLst>
            <a:ext uri="{FF2B5EF4-FFF2-40B4-BE49-F238E27FC236}">
              <a16:creationId xmlns:a16="http://schemas.microsoft.com/office/drawing/2014/main" id="{00000000-0008-0000-15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0" name="AutoShape 578" descr="Рисунок 33265">
          <a:extLst>
            <a:ext uri="{FF2B5EF4-FFF2-40B4-BE49-F238E27FC236}">
              <a16:creationId xmlns:a16="http://schemas.microsoft.com/office/drawing/2014/main" id="{00000000-0008-0000-15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1" name="AutoShape 579" descr="Рисунок 33266">
          <a:extLst>
            <a:ext uri="{FF2B5EF4-FFF2-40B4-BE49-F238E27FC236}">
              <a16:creationId xmlns:a16="http://schemas.microsoft.com/office/drawing/2014/main" id="{00000000-0008-0000-15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2" name="AutoShape 580" descr="Рисунок 33267">
          <a:extLst>
            <a:ext uri="{FF2B5EF4-FFF2-40B4-BE49-F238E27FC236}">
              <a16:creationId xmlns:a16="http://schemas.microsoft.com/office/drawing/2014/main" id="{00000000-0008-0000-15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3" name="AutoShape 581" descr="Рисунок 33268">
          <a:extLst>
            <a:ext uri="{FF2B5EF4-FFF2-40B4-BE49-F238E27FC236}">
              <a16:creationId xmlns:a16="http://schemas.microsoft.com/office/drawing/2014/main" id="{00000000-0008-0000-15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4" name="AutoShape 582" descr="Рисунок 33269">
          <a:extLst>
            <a:ext uri="{FF2B5EF4-FFF2-40B4-BE49-F238E27FC236}">
              <a16:creationId xmlns:a16="http://schemas.microsoft.com/office/drawing/2014/main" id="{00000000-0008-0000-15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5" name="AutoShape 583" descr="Рисунок 33270">
          <a:extLst>
            <a:ext uri="{FF2B5EF4-FFF2-40B4-BE49-F238E27FC236}">
              <a16:creationId xmlns:a16="http://schemas.microsoft.com/office/drawing/2014/main" id="{00000000-0008-0000-15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6" name="AutoShape 584" descr="Рисунок 33271">
          <a:extLst>
            <a:ext uri="{FF2B5EF4-FFF2-40B4-BE49-F238E27FC236}">
              <a16:creationId xmlns:a16="http://schemas.microsoft.com/office/drawing/2014/main" id="{00000000-0008-0000-15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7" name="AutoShape 585" descr="Рисунок 33272">
          <a:extLst>
            <a:ext uri="{FF2B5EF4-FFF2-40B4-BE49-F238E27FC236}">
              <a16:creationId xmlns:a16="http://schemas.microsoft.com/office/drawing/2014/main" id="{00000000-0008-0000-15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8" name="AutoShape 586" descr="Рисунок 33273">
          <a:extLst>
            <a:ext uri="{FF2B5EF4-FFF2-40B4-BE49-F238E27FC236}">
              <a16:creationId xmlns:a16="http://schemas.microsoft.com/office/drawing/2014/main" id="{00000000-0008-0000-15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09" name="AutoShape 587" descr="Рисунок 33274">
          <a:extLst>
            <a:ext uri="{FF2B5EF4-FFF2-40B4-BE49-F238E27FC236}">
              <a16:creationId xmlns:a16="http://schemas.microsoft.com/office/drawing/2014/main" id="{00000000-0008-0000-15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0" name="AutoShape 588" descr="Рисунок 33275">
          <a:extLst>
            <a:ext uri="{FF2B5EF4-FFF2-40B4-BE49-F238E27FC236}">
              <a16:creationId xmlns:a16="http://schemas.microsoft.com/office/drawing/2014/main" id="{00000000-0008-0000-15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1" name="AutoShape 589" descr="Рисунок 33276">
          <a:extLst>
            <a:ext uri="{FF2B5EF4-FFF2-40B4-BE49-F238E27FC236}">
              <a16:creationId xmlns:a16="http://schemas.microsoft.com/office/drawing/2014/main" id="{00000000-0008-0000-15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2" name="AutoShape 590" descr="Рисунок 33277">
          <a:extLst>
            <a:ext uri="{FF2B5EF4-FFF2-40B4-BE49-F238E27FC236}">
              <a16:creationId xmlns:a16="http://schemas.microsoft.com/office/drawing/2014/main" id="{00000000-0008-0000-15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3" name="AutoShape 591" descr="Рисунок 33278">
          <a:extLst>
            <a:ext uri="{FF2B5EF4-FFF2-40B4-BE49-F238E27FC236}">
              <a16:creationId xmlns:a16="http://schemas.microsoft.com/office/drawing/2014/main" id="{00000000-0008-0000-15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4" name="AutoShape 592" descr="Рисунок 33279">
          <a:extLst>
            <a:ext uri="{FF2B5EF4-FFF2-40B4-BE49-F238E27FC236}">
              <a16:creationId xmlns:a16="http://schemas.microsoft.com/office/drawing/2014/main" id="{00000000-0008-0000-15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5" name="AutoShape 593" descr="Рисунок 33280">
          <a:extLst>
            <a:ext uri="{FF2B5EF4-FFF2-40B4-BE49-F238E27FC236}">
              <a16:creationId xmlns:a16="http://schemas.microsoft.com/office/drawing/2014/main" id="{00000000-0008-0000-15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6" name="AutoShape 594" descr="Рисунок 33281">
          <a:extLst>
            <a:ext uri="{FF2B5EF4-FFF2-40B4-BE49-F238E27FC236}">
              <a16:creationId xmlns:a16="http://schemas.microsoft.com/office/drawing/2014/main" id="{00000000-0008-0000-15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7" name="AutoShape 595" descr="Рисунок 33282">
          <a:extLst>
            <a:ext uri="{FF2B5EF4-FFF2-40B4-BE49-F238E27FC236}">
              <a16:creationId xmlns:a16="http://schemas.microsoft.com/office/drawing/2014/main" id="{00000000-0008-0000-15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8" name="AutoShape 596" descr="Рисунок 33283">
          <a:extLst>
            <a:ext uri="{FF2B5EF4-FFF2-40B4-BE49-F238E27FC236}">
              <a16:creationId xmlns:a16="http://schemas.microsoft.com/office/drawing/2014/main" id="{00000000-0008-0000-15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19" name="AutoShape 597" descr="Рисунок 33284">
          <a:extLst>
            <a:ext uri="{FF2B5EF4-FFF2-40B4-BE49-F238E27FC236}">
              <a16:creationId xmlns:a16="http://schemas.microsoft.com/office/drawing/2014/main" id="{00000000-0008-0000-15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0" name="AutoShape 598" descr="Рисунок 33285">
          <a:extLst>
            <a:ext uri="{FF2B5EF4-FFF2-40B4-BE49-F238E27FC236}">
              <a16:creationId xmlns:a16="http://schemas.microsoft.com/office/drawing/2014/main" id="{00000000-0008-0000-15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1" name="AutoShape 599" descr="Рисунок 33286">
          <a:extLst>
            <a:ext uri="{FF2B5EF4-FFF2-40B4-BE49-F238E27FC236}">
              <a16:creationId xmlns:a16="http://schemas.microsoft.com/office/drawing/2014/main" id="{00000000-0008-0000-15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2" name="AutoShape 600" descr="Рисунок 33287">
          <a:extLst>
            <a:ext uri="{FF2B5EF4-FFF2-40B4-BE49-F238E27FC236}">
              <a16:creationId xmlns:a16="http://schemas.microsoft.com/office/drawing/2014/main" id="{00000000-0008-0000-15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3" name="AutoShape 601" descr="Рисунок 33288">
          <a:extLst>
            <a:ext uri="{FF2B5EF4-FFF2-40B4-BE49-F238E27FC236}">
              <a16:creationId xmlns:a16="http://schemas.microsoft.com/office/drawing/2014/main" id="{00000000-0008-0000-15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4" name="AutoShape 602" descr="Рисунок 33289">
          <a:extLst>
            <a:ext uri="{FF2B5EF4-FFF2-40B4-BE49-F238E27FC236}">
              <a16:creationId xmlns:a16="http://schemas.microsoft.com/office/drawing/2014/main" id="{00000000-0008-0000-15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5" name="AutoShape 603" descr="Рисунок 33290">
          <a:extLst>
            <a:ext uri="{FF2B5EF4-FFF2-40B4-BE49-F238E27FC236}">
              <a16:creationId xmlns:a16="http://schemas.microsoft.com/office/drawing/2014/main" id="{00000000-0008-0000-15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6" name="AutoShape 604" descr="Рисунок 33291">
          <a:extLst>
            <a:ext uri="{FF2B5EF4-FFF2-40B4-BE49-F238E27FC236}">
              <a16:creationId xmlns:a16="http://schemas.microsoft.com/office/drawing/2014/main" id="{00000000-0008-0000-15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7" name="AutoShape 605" descr="Рисунок 33292">
          <a:extLst>
            <a:ext uri="{FF2B5EF4-FFF2-40B4-BE49-F238E27FC236}">
              <a16:creationId xmlns:a16="http://schemas.microsoft.com/office/drawing/2014/main" id="{00000000-0008-0000-15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8" name="AutoShape 606" descr="Рисунок 33293">
          <a:extLst>
            <a:ext uri="{FF2B5EF4-FFF2-40B4-BE49-F238E27FC236}">
              <a16:creationId xmlns:a16="http://schemas.microsoft.com/office/drawing/2014/main" id="{00000000-0008-0000-15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29" name="AutoShape 607" descr="Рисунок 33294">
          <a:extLst>
            <a:ext uri="{FF2B5EF4-FFF2-40B4-BE49-F238E27FC236}">
              <a16:creationId xmlns:a16="http://schemas.microsoft.com/office/drawing/2014/main" id="{00000000-0008-0000-15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0" name="AutoShape 608" descr="Рисунок 33295">
          <a:extLst>
            <a:ext uri="{FF2B5EF4-FFF2-40B4-BE49-F238E27FC236}">
              <a16:creationId xmlns:a16="http://schemas.microsoft.com/office/drawing/2014/main" id="{00000000-0008-0000-15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1" name="AutoShape 609" descr="Рисунок 33296">
          <a:extLst>
            <a:ext uri="{FF2B5EF4-FFF2-40B4-BE49-F238E27FC236}">
              <a16:creationId xmlns:a16="http://schemas.microsoft.com/office/drawing/2014/main" id="{00000000-0008-0000-15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2" name="AutoShape 610" descr="Рисунок 33297">
          <a:extLst>
            <a:ext uri="{FF2B5EF4-FFF2-40B4-BE49-F238E27FC236}">
              <a16:creationId xmlns:a16="http://schemas.microsoft.com/office/drawing/2014/main" id="{00000000-0008-0000-15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3" name="AutoShape 611" descr="Рисунок 33298">
          <a:extLst>
            <a:ext uri="{FF2B5EF4-FFF2-40B4-BE49-F238E27FC236}">
              <a16:creationId xmlns:a16="http://schemas.microsoft.com/office/drawing/2014/main" id="{00000000-0008-0000-15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4" name="AutoShape 612" descr="Рисунок 33299">
          <a:extLst>
            <a:ext uri="{FF2B5EF4-FFF2-40B4-BE49-F238E27FC236}">
              <a16:creationId xmlns:a16="http://schemas.microsoft.com/office/drawing/2014/main" id="{00000000-0008-0000-15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5" name="AutoShape 613" descr="Рисунок 33300">
          <a:extLst>
            <a:ext uri="{FF2B5EF4-FFF2-40B4-BE49-F238E27FC236}">
              <a16:creationId xmlns:a16="http://schemas.microsoft.com/office/drawing/2014/main" id="{00000000-0008-0000-15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6" name="AutoShape 614" descr="Рисунок 33301">
          <a:extLst>
            <a:ext uri="{FF2B5EF4-FFF2-40B4-BE49-F238E27FC236}">
              <a16:creationId xmlns:a16="http://schemas.microsoft.com/office/drawing/2014/main" id="{00000000-0008-0000-15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7" name="AutoShape 615" descr="Рисунок 33302">
          <a:extLst>
            <a:ext uri="{FF2B5EF4-FFF2-40B4-BE49-F238E27FC236}">
              <a16:creationId xmlns:a16="http://schemas.microsoft.com/office/drawing/2014/main" id="{00000000-0008-0000-15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8" name="AutoShape 616" descr="Рисунок 33303">
          <a:extLst>
            <a:ext uri="{FF2B5EF4-FFF2-40B4-BE49-F238E27FC236}">
              <a16:creationId xmlns:a16="http://schemas.microsoft.com/office/drawing/2014/main" id="{00000000-0008-0000-15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39" name="AutoShape 617" descr="Рисунок 33304">
          <a:extLst>
            <a:ext uri="{FF2B5EF4-FFF2-40B4-BE49-F238E27FC236}">
              <a16:creationId xmlns:a16="http://schemas.microsoft.com/office/drawing/2014/main" id="{00000000-0008-0000-15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0" name="AutoShape 618" descr="Рисунок 33305">
          <a:extLst>
            <a:ext uri="{FF2B5EF4-FFF2-40B4-BE49-F238E27FC236}">
              <a16:creationId xmlns:a16="http://schemas.microsoft.com/office/drawing/2014/main" id="{00000000-0008-0000-15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1" name="AutoShape 619" descr="Рисунок 33306">
          <a:extLst>
            <a:ext uri="{FF2B5EF4-FFF2-40B4-BE49-F238E27FC236}">
              <a16:creationId xmlns:a16="http://schemas.microsoft.com/office/drawing/2014/main" id="{00000000-0008-0000-15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2" name="AutoShape 620" descr="Рисунок 33307">
          <a:extLst>
            <a:ext uri="{FF2B5EF4-FFF2-40B4-BE49-F238E27FC236}">
              <a16:creationId xmlns:a16="http://schemas.microsoft.com/office/drawing/2014/main" id="{00000000-0008-0000-15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3" name="AutoShape 621" descr="Рисунок 33308">
          <a:extLst>
            <a:ext uri="{FF2B5EF4-FFF2-40B4-BE49-F238E27FC236}">
              <a16:creationId xmlns:a16="http://schemas.microsoft.com/office/drawing/2014/main" id="{00000000-0008-0000-15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4" name="AutoShape 622" descr="Рисунок 33309">
          <a:extLst>
            <a:ext uri="{FF2B5EF4-FFF2-40B4-BE49-F238E27FC236}">
              <a16:creationId xmlns:a16="http://schemas.microsoft.com/office/drawing/2014/main" id="{00000000-0008-0000-15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5" name="AutoShape 623" descr="Рисунок 33310">
          <a:extLst>
            <a:ext uri="{FF2B5EF4-FFF2-40B4-BE49-F238E27FC236}">
              <a16:creationId xmlns:a16="http://schemas.microsoft.com/office/drawing/2014/main" id="{00000000-0008-0000-15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6" name="AutoShape 624" descr="Рисунок 33311">
          <a:extLst>
            <a:ext uri="{FF2B5EF4-FFF2-40B4-BE49-F238E27FC236}">
              <a16:creationId xmlns:a16="http://schemas.microsoft.com/office/drawing/2014/main" id="{00000000-0008-0000-15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7" name="AutoShape 625" descr="Рисунок 33312">
          <a:extLst>
            <a:ext uri="{FF2B5EF4-FFF2-40B4-BE49-F238E27FC236}">
              <a16:creationId xmlns:a16="http://schemas.microsoft.com/office/drawing/2014/main" id="{00000000-0008-0000-15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8" name="AutoShape 626" descr="Рисунок 33313">
          <a:extLst>
            <a:ext uri="{FF2B5EF4-FFF2-40B4-BE49-F238E27FC236}">
              <a16:creationId xmlns:a16="http://schemas.microsoft.com/office/drawing/2014/main" id="{00000000-0008-0000-15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49" name="AutoShape 627" descr="Рисунок 33314">
          <a:extLst>
            <a:ext uri="{FF2B5EF4-FFF2-40B4-BE49-F238E27FC236}">
              <a16:creationId xmlns:a16="http://schemas.microsoft.com/office/drawing/2014/main" id="{00000000-0008-0000-15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0" name="AutoShape 628" descr="Рисунок 33315">
          <a:extLst>
            <a:ext uri="{FF2B5EF4-FFF2-40B4-BE49-F238E27FC236}">
              <a16:creationId xmlns:a16="http://schemas.microsoft.com/office/drawing/2014/main" id="{00000000-0008-0000-15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1" name="AutoShape 629" descr="Рисунок 33316">
          <a:extLst>
            <a:ext uri="{FF2B5EF4-FFF2-40B4-BE49-F238E27FC236}">
              <a16:creationId xmlns:a16="http://schemas.microsoft.com/office/drawing/2014/main" id="{00000000-0008-0000-15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2" name="AutoShape 630" descr="Рисунок 33317">
          <a:extLst>
            <a:ext uri="{FF2B5EF4-FFF2-40B4-BE49-F238E27FC236}">
              <a16:creationId xmlns:a16="http://schemas.microsoft.com/office/drawing/2014/main" id="{00000000-0008-0000-15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3" name="AutoShape 631" descr="Рисунок 33318">
          <a:extLst>
            <a:ext uri="{FF2B5EF4-FFF2-40B4-BE49-F238E27FC236}">
              <a16:creationId xmlns:a16="http://schemas.microsoft.com/office/drawing/2014/main" id="{00000000-0008-0000-15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4" name="AutoShape 632" descr="Рисунок 33319">
          <a:extLst>
            <a:ext uri="{FF2B5EF4-FFF2-40B4-BE49-F238E27FC236}">
              <a16:creationId xmlns:a16="http://schemas.microsoft.com/office/drawing/2014/main" id="{00000000-0008-0000-15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5" name="AutoShape 633" descr="Рисунок 33320">
          <a:extLst>
            <a:ext uri="{FF2B5EF4-FFF2-40B4-BE49-F238E27FC236}">
              <a16:creationId xmlns:a16="http://schemas.microsoft.com/office/drawing/2014/main" id="{00000000-0008-0000-15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6" name="AutoShape 634" descr="Рисунок 33321">
          <a:extLst>
            <a:ext uri="{FF2B5EF4-FFF2-40B4-BE49-F238E27FC236}">
              <a16:creationId xmlns:a16="http://schemas.microsoft.com/office/drawing/2014/main" id="{00000000-0008-0000-15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7" name="AutoShape 635" descr="Рисунок 33322">
          <a:extLst>
            <a:ext uri="{FF2B5EF4-FFF2-40B4-BE49-F238E27FC236}">
              <a16:creationId xmlns:a16="http://schemas.microsoft.com/office/drawing/2014/main" id="{00000000-0008-0000-15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8" name="AutoShape 636" descr="Рисунок 33323">
          <a:extLst>
            <a:ext uri="{FF2B5EF4-FFF2-40B4-BE49-F238E27FC236}">
              <a16:creationId xmlns:a16="http://schemas.microsoft.com/office/drawing/2014/main" id="{00000000-0008-0000-15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4750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59" name="AutoShape 637" descr="Рисунок 33324">
          <a:extLst>
            <a:ext uri="{FF2B5EF4-FFF2-40B4-BE49-F238E27FC236}">
              <a16:creationId xmlns:a16="http://schemas.microsoft.com/office/drawing/2014/main" id="{00000000-0008-0000-15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0" name="AutoShape 638" descr="Рисунок 33325">
          <a:extLst>
            <a:ext uri="{FF2B5EF4-FFF2-40B4-BE49-F238E27FC236}">
              <a16:creationId xmlns:a16="http://schemas.microsoft.com/office/drawing/2014/main" id="{00000000-0008-0000-15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652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1" name="AutoShape 639" descr="Рисунок 33326">
          <a:extLst>
            <a:ext uri="{FF2B5EF4-FFF2-40B4-BE49-F238E27FC236}">
              <a16:creationId xmlns:a16="http://schemas.microsoft.com/office/drawing/2014/main" id="{00000000-0008-0000-15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78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2" name="AutoShape 640" descr="Рисунок 33327">
          <a:extLst>
            <a:ext uri="{FF2B5EF4-FFF2-40B4-BE49-F238E27FC236}">
              <a16:creationId xmlns:a16="http://schemas.microsoft.com/office/drawing/2014/main" id="{00000000-0008-0000-15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829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3" name="AutoShape 641" descr="Рисунок 33328">
          <a:extLst>
            <a:ext uri="{FF2B5EF4-FFF2-40B4-BE49-F238E27FC236}">
              <a16:creationId xmlns:a16="http://schemas.microsoft.com/office/drawing/2014/main" id="{00000000-0008-0000-15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8980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4" name="AutoShape 642" descr="Рисунок 33329">
          <a:extLst>
            <a:ext uri="{FF2B5EF4-FFF2-40B4-BE49-F238E27FC236}">
              <a16:creationId xmlns:a16="http://schemas.microsoft.com/office/drawing/2014/main" id="{00000000-0008-0000-15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9465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5" name="AutoShape 643" descr="Рисунок 33330">
          <a:extLst>
            <a:ext uri="{FF2B5EF4-FFF2-40B4-BE49-F238E27FC236}">
              <a16:creationId xmlns:a16="http://schemas.microsoft.com/office/drawing/2014/main" id="{00000000-0008-0000-15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015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6" name="AutoShape 644" descr="Рисунок 33331">
          <a:extLst>
            <a:ext uri="{FF2B5EF4-FFF2-40B4-BE49-F238E27FC236}">
              <a16:creationId xmlns:a16="http://schemas.microsoft.com/office/drawing/2014/main" id="{00000000-0008-0000-15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063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7" name="AutoShape 645" descr="Рисунок 33332">
          <a:extLst>
            <a:ext uri="{FF2B5EF4-FFF2-40B4-BE49-F238E27FC236}">
              <a16:creationId xmlns:a16="http://schemas.microsoft.com/office/drawing/2014/main" id="{00000000-0008-0000-15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1323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8" name="AutoShape 646" descr="Рисунок 33333">
          <a:extLst>
            <a:ext uri="{FF2B5EF4-FFF2-40B4-BE49-F238E27FC236}">
              <a16:creationId xmlns:a16="http://schemas.microsoft.com/office/drawing/2014/main" id="{00000000-0008-0000-15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1808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69" name="AutoShape 647" descr="Рисунок 33334">
          <a:extLst>
            <a:ext uri="{FF2B5EF4-FFF2-40B4-BE49-F238E27FC236}">
              <a16:creationId xmlns:a16="http://schemas.microsoft.com/office/drawing/2014/main" id="{00000000-0008-0000-15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249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0" name="AutoShape 648" descr="Рисунок 33335">
          <a:extLst>
            <a:ext uri="{FF2B5EF4-FFF2-40B4-BE49-F238E27FC236}">
              <a16:creationId xmlns:a16="http://schemas.microsoft.com/office/drawing/2014/main" id="{00000000-0008-0000-15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298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1" name="AutoShape 649" descr="Рисунок 33336">
          <a:extLst>
            <a:ext uri="{FF2B5EF4-FFF2-40B4-BE49-F238E27FC236}">
              <a16:creationId xmlns:a16="http://schemas.microsoft.com/office/drawing/2014/main" id="{00000000-0008-0000-15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366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2" name="AutoShape 650" descr="Рисунок 33337">
          <a:extLst>
            <a:ext uri="{FF2B5EF4-FFF2-40B4-BE49-F238E27FC236}">
              <a16:creationId xmlns:a16="http://schemas.microsoft.com/office/drawing/2014/main" id="{00000000-0008-0000-15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15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3" name="AutoShape 651" descr="Рисунок 33338">
          <a:extLst>
            <a:ext uri="{FF2B5EF4-FFF2-40B4-BE49-F238E27FC236}">
              <a16:creationId xmlns:a16="http://schemas.microsoft.com/office/drawing/2014/main" id="{00000000-0008-0000-15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837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4" name="AutoShape 652" descr="Рисунок 33339">
          <a:extLst>
            <a:ext uri="{FF2B5EF4-FFF2-40B4-BE49-F238E27FC236}">
              <a16:creationId xmlns:a16="http://schemas.microsoft.com/office/drawing/2014/main" id="{00000000-0008-0000-15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323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5" name="AutoShape 653" descr="Рисунок 33340">
          <a:extLst>
            <a:ext uri="{FF2B5EF4-FFF2-40B4-BE49-F238E27FC236}">
              <a16:creationId xmlns:a16="http://schemas.microsoft.com/office/drawing/2014/main" id="{00000000-0008-0000-15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609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6" name="AutoShape 654" descr="Рисунок 33341">
          <a:extLst>
            <a:ext uri="{FF2B5EF4-FFF2-40B4-BE49-F238E27FC236}">
              <a16:creationId xmlns:a16="http://schemas.microsoft.com/office/drawing/2014/main" id="{00000000-0008-0000-15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709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7" name="AutoShape 655" descr="Рисунок 33342">
          <a:extLst>
            <a:ext uri="{FF2B5EF4-FFF2-40B4-BE49-F238E27FC236}">
              <a16:creationId xmlns:a16="http://schemas.microsoft.com/office/drawing/2014/main" id="{00000000-0008-0000-15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838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8" name="AutoShape 656" descr="Рисунок 33343">
          <a:extLst>
            <a:ext uri="{FF2B5EF4-FFF2-40B4-BE49-F238E27FC236}">
              <a16:creationId xmlns:a16="http://schemas.microsoft.com/office/drawing/2014/main" id="{00000000-0008-0000-15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886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79" name="AutoShape 657" descr="Рисунок 33344">
          <a:extLst>
            <a:ext uri="{FF2B5EF4-FFF2-40B4-BE49-F238E27FC236}">
              <a16:creationId xmlns:a16="http://schemas.microsoft.com/office/drawing/2014/main" id="{00000000-0008-0000-15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0152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0" name="AutoShape 658" descr="Рисунок 33345">
          <a:extLst>
            <a:ext uri="{FF2B5EF4-FFF2-40B4-BE49-F238E27FC236}">
              <a16:creationId xmlns:a16="http://schemas.microsoft.com/office/drawing/2014/main" id="{00000000-0008-0000-15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0638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1" name="AutoShape 659" descr="Рисунок 33346">
          <a:extLst>
            <a:ext uri="{FF2B5EF4-FFF2-40B4-BE49-F238E27FC236}">
              <a16:creationId xmlns:a16="http://schemas.microsoft.com/office/drawing/2014/main" id="{00000000-0008-0000-15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192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2" name="AutoShape 660" descr="Рисунок 33347">
          <a:extLst>
            <a:ext uri="{FF2B5EF4-FFF2-40B4-BE49-F238E27FC236}">
              <a16:creationId xmlns:a16="http://schemas.microsoft.com/office/drawing/2014/main" id="{00000000-0008-0000-15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241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3" name="AutoShape 661" descr="Рисунок 33348">
          <a:extLst>
            <a:ext uri="{FF2B5EF4-FFF2-40B4-BE49-F238E27FC236}">
              <a16:creationId xmlns:a16="http://schemas.microsoft.com/office/drawing/2014/main" id="{00000000-0008-0000-15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369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4" name="AutoShape 662" descr="Рисунок 33349">
          <a:extLst>
            <a:ext uri="{FF2B5EF4-FFF2-40B4-BE49-F238E27FC236}">
              <a16:creationId xmlns:a16="http://schemas.microsoft.com/office/drawing/2014/main" id="{00000000-0008-0000-15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4181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5" name="AutoShape 663" descr="Рисунок 33350">
          <a:extLst>
            <a:ext uri="{FF2B5EF4-FFF2-40B4-BE49-F238E27FC236}">
              <a16:creationId xmlns:a16="http://schemas.microsoft.com/office/drawing/2014/main" id="{00000000-0008-0000-15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546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6" name="AutoShape 664" descr="Рисунок 33351">
          <a:extLst>
            <a:ext uri="{FF2B5EF4-FFF2-40B4-BE49-F238E27FC236}">
              <a16:creationId xmlns:a16="http://schemas.microsoft.com/office/drawing/2014/main" id="{00000000-0008-0000-15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595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7" name="AutoShape 665" descr="Рисунок 33352">
          <a:extLst>
            <a:ext uri="{FF2B5EF4-FFF2-40B4-BE49-F238E27FC236}">
              <a16:creationId xmlns:a16="http://schemas.microsoft.com/office/drawing/2014/main" id="{00000000-0008-0000-15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663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8" name="AutoShape 666" descr="Рисунок 33353">
          <a:extLst>
            <a:ext uri="{FF2B5EF4-FFF2-40B4-BE49-F238E27FC236}">
              <a16:creationId xmlns:a16="http://schemas.microsoft.com/office/drawing/2014/main" id="{00000000-0008-0000-15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12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89" name="AutoShape 667" descr="Рисунок 33354">
          <a:extLst>
            <a:ext uri="{FF2B5EF4-FFF2-40B4-BE49-F238E27FC236}">
              <a16:creationId xmlns:a16="http://schemas.microsoft.com/office/drawing/2014/main" id="{00000000-0008-0000-15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81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0" name="AutoShape 668" descr="Рисунок 33355">
          <a:extLst>
            <a:ext uri="{FF2B5EF4-FFF2-40B4-BE49-F238E27FC236}">
              <a16:creationId xmlns:a16="http://schemas.microsoft.com/office/drawing/2014/main" id="{00000000-0008-0000-15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829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1" name="AutoShape 669" descr="Рисунок 33356">
          <a:extLst>
            <a:ext uri="{FF2B5EF4-FFF2-40B4-BE49-F238E27FC236}">
              <a16:creationId xmlns:a16="http://schemas.microsoft.com/office/drawing/2014/main" id="{00000000-0008-0000-15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8982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2" name="AutoShape 670" descr="Рисунок 33357">
          <a:extLst>
            <a:ext uri="{FF2B5EF4-FFF2-40B4-BE49-F238E27FC236}">
              <a16:creationId xmlns:a16="http://schemas.microsoft.com/office/drawing/2014/main" id="{00000000-0008-0000-15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468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3" name="AutoShape 671" descr="Рисунок 33358">
          <a:extLst>
            <a:ext uri="{FF2B5EF4-FFF2-40B4-BE49-F238E27FC236}">
              <a16:creationId xmlns:a16="http://schemas.microsoft.com/office/drawing/2014/main" id="{00000000-0008-0000-15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015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4" name="AutoShape 671" descr="Рисунок 33358">
          <a:extLst>
            <a:ext uri="{FF2B5EF4-FFF2-40B4-BE49-F238E27FC236}">
              <a16:creationId xmlns:a16="http://schemas.microsoft.com/office/drawing/2014/main" id="{00000000-0008-0000-15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780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5" name="AutoShape 672" descr="Рисунок 33359">
          <a:extLst>
            <a:ext uri="{FF2B5EF4-FFF2-40B4-BE49-F238E27FC236}">
              <a16:creationId xmlns:a16="http://schemas.microsoft.com/office/drawing/2014/main" id="{00000000-0008-0000-15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498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6" name="AutoShape 673" descr="Рисунок 33360">
          <a:extLst>
            <a:ext uri="{FF2B5EF4-FFF2-40B4-BE49-F238E27FC236}">
              <a16:creationId xmlns:a16="http://schemas.microsoft.com/office/drawing/2014/main" id="{00000000-0008-0000-15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566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7" name="AutoShape 674" descr="Рисунок 33361">
          <a:extLst>
            <a:ext uri="{FF2B5EF4-FFF2-40B4-BE49-F238E27FC236}">
              <a16:creationId xmlns:a16="http://schemas.microsoft.com/office/drawing/2014/main" id="{00000000-0008-0000-15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152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8" name="AutoShape 675" descr="Рисунок 33362">
          <a:extLst>
            <a:ext uri="{FF2B5EF4-FFF2-40B4-BE49-F238E27FC236}">
              <a16:creationId xmlns:a16="http://schemas.microsoft.com/office/drawing/2014/main" id="{00000000-0008-0000-15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68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199" name="AutoShape 676" descr="Рисунок 33363">
          <a:extLst>
            <a:ext uri="{FF2B5EF4-FFF2-40B4-BE49-F238E27FC236}">
              <a16:creationId xmlns:a16="http://schemas.microsoft.com/office/drawing/2014/main" id="{00000000-0008-0000-15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732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0" name="AutoShape 677" descr="Рисунок 33364">
          <a:extLst>
            <a:ext uri="{FF2B5EF4-FFF2-40B4-BE49-F238E27FC236}">
              <a16:creationId xmlns:a16="http://schemas.microsoft.com/office/drawing/2014/main" id="{00000000-0008-0000-15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8609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1" name="AutoShape 678" descr="Рисунок 33365">
          <a:extLst>
            <a:ext uri="{FF2B5EF4-FFF2-40B4-BE49-F238E27FC236}">
              <a16:creationId xmlns:a16="http://schemas.microsoft.com/office/drawing/2014/main" id="{00000000-0008-0000-15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7909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2" name="AutoShape 679" descr="Рисунок 33366">
          <a:extLst>
            <a:ext uri="{FF2B5EF4-FFF2-40B4-BE49-F238E27FC236}">
              <a16:creationId xmlns:a16="http://schemas.microsoft.com/office/drawing/2014/main" id="{00000000-0008-0000-15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038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3" name="AutoShape 680" descr="Рисунок 33367">
          <a:extLst>
            <a:ext uri="{FF2B5EF4-FFF2-40B4-BE49-F238E27FC236}">
              <a16:creationId xmlns:a16="http://schemas.microsoft.com/office/drawing/2014/main" id="{00000000-0008-0000-15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086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4" name="AutoShape 681" descr="Рисунок 33368">
          <a:extLst>
            <a:ext uri="{FF2B5EF4-FFF2-40B4-BE49-F238E27FC236}">
              <a16:creationId xmlns:a16="http://schemas.microsoft.com/office/drawing/2014/main" id="{00000000-0008-0000-15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215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5" name="AutoShape 682" descr="Рисунок 33369">
          <a:extLst>
            <a:ext uri="{FF2B5EF4-FFF2-40B4-BE49-F238E27FC236}">
              <a16:creationId xmlns:a16="http://schemas.microsoft.com/office/drawing/2014/main" id="{00000000-0008-0000-15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263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6" name="AutoShape 683" descr="Рисунок 33370">
          <a:extLst>
            <a:ext uri="{FF2B5EF4-FFF2-40B4-BE49-F238E27FC236}">
              <a16:creationId xmlns:a16="http://schemas.microsoft.com/office/drawing/2014/main" id="{00000000-0008-0000-15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3924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7" name="AutoShape 684" descr="Рисунок 33371">
          <a:extLst>
            <a:ext uri="{FF2B5EF4-FFF2-40B4-BE49-F238E27FC236}">
              <a16:creationId xmlns:a16="http://schemas.microsoft.com/office/drawing/2014/main" id="{00000000-0008-0000-15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441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8" name="AutoShape 685" descr="Рисунок 33372">
          <a:extLst>
            <a:ext uri="{FF2B5EF4-FFF2-40B4-BE49-F238E27FC236}">
              <a16:creationId xmlns:a16="http://schemas.microsoft.com/office/drawing/2014/main" id="{00000000-0008-0000-15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569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09" name="AutoShape 686" descr="Рисунок 33373">
          <a:extLst>
            <a:ext uri="{FF2B5EF4-FFF2-40B4-BE49-F238E27FC236}">
              <a16:creationId xmlns:a16="http://schemas.microsoft.com/office/drawing/2014/main" id="{00000000-0008-0000-15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618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0" name="AutoShape 687" descr="Рисунок 33374">
          <a:extLst>
            <a:ext uri="{FF2B5EF4-FFF2-40B4-BE49-F238E27FC236}">
              <a16:creationId xmlns:a16="http://schemas.microsoft.com/office/drawing/2014/main" id="{00000000-0008-0000-15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468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1" name="AutoShape 688" descr="Рисунок 33375">
          <a:extLst>
            <a:ext uri="{FF2B5EF4-FFF2-40B4-BE49-F238E27FC236}">
              <a16:creationId xmlns:a16="http://schemas.microsoft.com/office/drawing/2014/main" id="{00000000-0008-0000-15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7953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2" name="AutoShape 689" descr="Рисунок 33376">
          <a:extLst>
            <a:ext uri="{FF2B5EF4-FFF2-40B4-BE49-F238E27FC236}">
              <a16:creationId xmlns:a16="http://schemas.microsoft.com/office/drawing/2014/main" id="{00000000-0008-0000-15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8639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3" name="AutoShape 690" descr="Рисунок 33377">
          <a:extLst>
            <a:ext uri="{FF2B5EF4-FFF2-40B4-BE49-F238E27FC236}">
              <a16:creationId xmlns:a16="http://schemas.microsoft.com/office/drawing/2014/main" id="{00000000-0008-0000-15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125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4" name="AutoShape 691" descr="Рисунок 33378">
          <a:extLst>
            <a:ext uri="{FF2B5EF4-FFF2-40B4-BE49-F238E27FC236}">
              <a16:creationId xmlns:a16="http://schemas.microsoft.com/office/drawing/2014/main" id="{00000000-0008-0000-15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8981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5" name="AutoShape 692" descr="Рисунок 33379">
          <a:extLst>
            <a:ext uri="{FF2B5EF4-FFF2-40B4-BE49-F238E27FC236}">
              <a16:creationId xmlns:a16="http://schemas.microsoft.com/office/drawing/2014/main" id="{00000000-0008-0000-15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02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6" name="AutoShape 693" descr="Рисунок 33380">
          <a:extLst>
            <a:ext uri="{FF2B5EF4-FFF2-40B4-BE49-F238E27FC236}">
              <a16:creationId xmlns:a16="http://schemas.microsoft.com/office/drawing/2014/main" id="{00000000-0008-0000-15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0982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7" name="AutoShape 694" descr="Рисунок 33381">
          <a:extLst>
            <a:ext uri="{FF2B5EF4-FFF2-40B4-BE49-F238E27FC236}">
              <a16:creationId xmlns:a16="http://schemas.microsoft.com/office/drawing/2014/main" id="{00000000-0008-0000-15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1468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8" name="AutoShape 695" descr="Рисунок 33382">
          <a:extLst>
            <a:ext uri="{FF2B5EF4-FFF2-40B4-BE49-F238E27FC236}">
              <a16:creationId xmlns:a16="http://schemas.microsoft.com/office/drawing/2014/main" id="{00000000-0008-0000-15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215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19" name="AutoShape 696" descr="Рисунок 33383">
          <a:extLst>
            <a:ext uri="{FF2B5EF4-FFF2-40B4-BE49-F238E27FC236}">
              <a16:creationId xmlns:a16="http://schemas.microsoft.com/office/drawing/2014/main" id="{00000000-0008-0000-15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2640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0" name="AutoShape 697" descr="Рисунок 33384">
          <a:extLst>
            <a:ext uri="{FF2B5EF4-FFF2-40B4-BE49-F238E27FC236}">
              <a16:creationId xmlns:a16="http://schemas.microsoft.com/office/drawing/2014/main" id="{00000000-0008-0000-15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332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1" name="AutoShape 698" descr="Рисунок 33385">
          <a:extLst>
            <a:ext uri="{FF2B5EF4-FFF2-40B4-BE49-F238E27FC236}">
              <a16:creationId xmlns:a16="http://schemas.microsoft.com/office/drawing/2014/main" id="{00000000-0008-0000-15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3811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2" name="AutoShape 699" descr="Рисунок 33386">
          <a:extLst>
            <a:ext uri="{FF2B5EF4-FFF2-40B4-BE49-F238E27FC236}">
              <a16:creationId xmlns:a16="http://schemas.microsoft.com/office/drawing/2014/main" id="{00000000-0008-0000-15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449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3" name="AutoShape 700" descr="Рисунок 33387">
          <a:extLst>
            <a:ext uri="{FF2B5EF4-FFF2-40B4-BE49-F238E27FC236}">
              <a16:creationId xmlns:a16="http://schemas.microsoft.com/office/drawing/2014/main" id="{00000000-0008-0000-15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498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4" name="AutoShape 701" descr="Рисунок 33388">
          <a:extLst>
            <a:ext uri="{FF2B5EF4-FFF2-40B4-BE49-F238E27FC236}">
              <a16:creationId xmlns:a16="http://schemas.microsoft.com/office/drawing/2014/main" id="{00000000-0008-0000-15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6269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5" name="AutoShape 702" descr="Рисунок 33389">
          <a:extLst>
            <a:ext uri="{FF2B5EF4-FFF2-40B4-BE49-F238E27FC236}">
              <a16:creationId xmlns:a16="http://schemas.microsoft.com/office/drawing/2014/main" id="{00000000-0008-0000-15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675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6" name="AutoShape 703" descr="Рисунок 33390">
          <a:extLst>
            <a:ext uri="{FF2B5EF4-FFF2-40B4-BE49-F238E27FC236}">
              <a16:creationId xmlns:a16="http://schemas.microsoft.com/office/drawing/2014/main" id="{00000000-0008-0000-15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804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7" name="AutoShape 704" descr="Рисунок 33391">
          <a:extLst>
            <a:ext uri="{FF2B5EF4-FFF2-40B4-BE49-F238E27FC236}">
              <a16:creationId xmlns:a16="http://schemas.microsoft.com/office/drawing/2014/main" id="{00000000-0008-0000-15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9852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8" name="AutoShape 254" descr="Рисунок 32941">
          <a:extLst>
            <a:ext uri="{FF2B5EF4-FFF2-40B4-BE49-F238E27FC236}">
              <a16:creationId xmlns:a16="http://schemas.microsoft.com/office/drawing/2014/main" id="{00000000-0008-0000-15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57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29" name="AutoShape 255" descr="Рисунок 32942">
          <a:extLst>
            <a:ext uri="{FF2B5EF4-FFF2-40B4-BE49-F238E27FC236}">
              <a16:creationId xmlns:a16="http://schemas.microsoft.com/office/drawing/2014/main" id="{00000000-0008-0000-15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0" name="AutoShape 256" descr="Рисунок 32943">
          <a:extLst>
            <a:ext uri="{FF2B5EF4-FFF2-40B4-BE49-F238E27FC236}">
              <a16:creationId xmlns:a16="http://schemas.microsoft.com/office/drawing/2014/main" id="{00000000-0008-0000-15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1" name="AutoShape 257" descr="Рисунок 32944">
          <a:extLst>
            <a:ext uri="{FF2B5EF4-FFF2-40B4-BE49-F238E27FC236}">
              <a16:creationId xmlns:a16="http://schemas.microsoft.com/office/drawing/2014/main" id="{00000000-0008-0000-15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2" name="AutoShape 258" descr="Рисунок 32945">
          <a:extLst>
            <a:ext uri="{FF2B5EF4-FFF2-40B4-BE49-F238E27FC236}">
              <a16:creationId xmlns:a16="http://schemas.microsoft.com/office/drawing/2014/main" id="{00000000-0008-0000-15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3" name="AutoShape 259" descr="Рисунок 32946">
          <a:extLst>
            <a:ext uri="{FF2B5EF4-FFF2-40B4-BE49-F238E27FC236}">
              <a16:creationId xmlns:a16="http://schemas.microsoft.com/office/drawing/2014/main" id="{00000000-0008-0000-15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4" name="AutoShape 260" descr="Рисунок 32947">
          <a:extLst>
            <a:ext uri="{FF2B5EF4-FFF2-40B4-BE49-F238E27FC236}">
              <a16:creationId xmlns:a16="http://schemas.microsoft.com/office/drawing/2014/main" id="{00000000-0008-0000-15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5" name="AutoShape 261" descr="Рисунок 32948">
          <a:extLst>
            <a:ext uri="{FF2B5EF4-FFF2-40B4-BE49-F238E27FC236}">
              <a16:creationId xmlns:a16="http://schemas.microsoft.com/office/drawing/2014/main" id="{00000000-0008-0000-15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6" name="AutoShape 262" descr="Рисунок 32949">
          <a:extLst>
            <a:ext uri="{FF2B5EF4-FFF2-40B4-BE49-F238E27FC236}">
              <a16:creationId xmlns:a16="http://schemas.microsoft.com/office/drawing/2014/main" id="{00000000-0008-0000-15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7" name="AutoShape 263" descr="Рисунок 32950">
          <a:extLst>
            <a:ext uri="{FF2B5EF4-FFF2-40B4-BE49-F238E27FC236}">
              <a16:creationId xmlns:a16="http://schemas.microsoft.com/office/drawing/2014/main" id="{00000000-0008-0000-15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8" name="AutoShape 264" descr="Рисунок 32951">
          <a:extLst>
            <a:ext uri="{FF2B5EF4-FFF2-40B4-BE49-F238E27FC236}">
              <a16:creationId xmlns:a16="http://schemas.microsoft.com/office/drawing/2014/main" id="{00000000-0008-0000-15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39" name="AutoShape 265" descr="Рисунок 32952">
          <a:extLst>
            <a:ext uri="{FF2B5EF4-FFF2-40B4-BE49-F238E27FC236}">
              <a16:creationId xmlns:a16="http://schemas.microsoft.com/office/drawing/2014/main" id="{00000000-0008-0000-15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0" name="AutoShape 266" descr="Рисунок 32953">
          <a:extLst>
            <a:ext uri="{FF2B5EF4-FFF2-40B4-BE49-F238E27FC236}">
              <a16:creationId xmlns:a16="http://schemas.microsoft.com/office/drawing/2014/main" id="{00000000-0008-0000-15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1" name="AutoShape 267" descr="Рисунок 32954">
          <a:extLst>
            <a:ext uri="{FF2B5EF4-FFF2-40B4-BE49-F238E27FC236}">
              <a16:creationId xmlns:a16="http://schemas.microsoft.com/office/drawing/2014/main" id="{00000000-0008-0000-15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2" name="AutoShape 268" descr="Рисунок 32955">
          <a:extLst>
            <a:ext uri="{FF2B5EF4-FFF2-40B4-BE49-F238E27FC236}">
              <a16:creationId xmlns:a16="http://schemas.microsoft.com/office/drawing/2014/main" id="{00000000-0008-0000-15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3" name="AutoShape 269" descr="Рисунок 32956">
          <a:extLst>
            <a:ext uri="{FF2B5EF4-FFF2-40B4-BE49-F238E27FC236}">
              <a16:creationId xmlns:a16="http://schemas.microsoft.com/office/drawing/2014/main" id="{00000000-0008-0000-15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4" name="AutoShape 270" descr="Рисунок 32957">
          <a:extLst>
            <a:ext uri="{FF2B5EF4-FFF2-40B4-BE49-F238E27FC236}">
              <a16:creationId xmlns:a16="http://schemas.microsoft.com/office/drawing/2014/main" id="{00000000-0008-0000-15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5" name="AutoShape 271" descr="Рисунок 32958">
          <a:extLst>
            <a:ext uri="{FF2B5EF4-FFF2-40B4-BE49-F238E27FC236}">
              <a16:creationId xmlns:a16="http://schemas.microsoft.com/office/drawing/2014/main" id="{00000000-0008-0000-15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6" name="AutoShape 272" descr="Рисунок 32959">
          <a:extLst>
            <a:ext uri="{FF2B5EF4-FFF2-40B4-BE49-F238E27FC236}">
              <a16:creationId xmlns:a16="http://schemas.microsoft.com/office/drawing/2014/main" id="{00000000-0008-0000-15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7" name="AutoShape 273" descr="Рисунок 32960">
          <a:extLst>
            <a:ext uri="{FF2B5EF4-FFF2-40B4-BE49-F238E27FC236}">
              <a16:creationId xmlns:a16="http://schemas.microsoft.com/office/drawing/2014/main" id="{00000000-0008-0000-15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8" name="AutoShape 274" descr="Рисунок 32961">
          <a:extLst>
            <a:ext uri="{FF2B5EF4-FFF2-40B4-BE49-F238E27FC236}">
              <a16:creationId xmlns:a16="http://schemas.microsoft.com/office/drawing/2014/main" id="{00000000-0008-0000-15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49" name="AutoShape 275" descr="Рисунок 32962">
          <a:extLst>
            <a:ext uri="{FF2B5EF4-FFF2-40B4-BE49-F238E27FC236}">
              <a16:creationId xmlns:a16="http://schemas.microsoft.com/office/drawing/2014/main" id="{00000000-0008-0000-15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0" name="AutoShape 276" descr="Рисунок 32963">
          <a:extLst>
            <a:ext uri="{FF2B5EF4-FFF2-40B4-BE49-F238E27FC236}">
              <a16:creationId xmlns:a16="http://schemas.microsoft.com/office/drawing/2014/main" id="{00000000-0008-0000-15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1" name="AutoShape 277" descr="Рисунок 32964">
          <a:extLst>
            <a:ext uri="{FF2B5EF4-FFF2-40B4-BE49-F238E27FC236}">
              <a16:creationId xmlns:a16="http://schemas.microsoft.com/office/drawing/2014/main" id="{00000000-0008-0000-15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2" name="AutoShape 278" descr="Рисунок 32965">
          <a:extLst>
            <a:ext uri="{FF2B5EF4-FFF2-40B4-BE49-F238E27FC236}">
              <a16:creationId xmlns:a16="http://schemas.microsoft.com/office/drawing/2014/main" id="{00000000-0008-0000-15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3" name="AutoShape 279" descr="Рисунок 32966">
          <a:extLst>
            <a:ext uri="{FF2B5EF4-FFF2-40B4-BE49-F238E27FC236}">
              <a16:creationId xmlns:a16="http://schemas.microsoft.com/office/drawing/2014/main" id="{00000000-0008-0000-15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4" name="AutoShape 280" descr="Рисунок 32967">
          <a:extLst>
            <a:ext uri="{FF2B5EF4-FFF2-40B4-BE49-F238E27FC236}">
              <a16:creationId xmlns:a16="http://schemas.microsoft.com/office/drawing/2014/main" id="{00000000-0008-0000-15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5" name="AutoShape 281" descr="Рисунок 32968">
          <a:extLst>
            <a:ext uri="{FF2B5EF4-FFF2-40B4-BE49-F238E27FC236}">
              <a16:creationId xmlns:a16="http://schemas.microsoft.com/office/drawing/2014/main" id="{00000000-0008-0000-15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6" name="AutoShape 282" descr="Рисунок 32969">
          <a:extLst>
            <a:ext uri="{FF2B5EF4-FFF2-40B4-BE49-F238E27FC236}">
              <a16:creationId xmlns:a16="http://schemas.microsoft.com/office/drawing/2014/main" id="{00000000-0008-0000-15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7" name="AutoShape 283" descr="Рисунок 32970">
          <a:extLst>
            <a:ext uri="{FF2B5EF4-FFF2-40B4-BE49-F238E27FC236}">
              <a16:creationId xmlns:a16="http://schemas.microsoft.com/office/drawing/2014/main" id="{00000000-0008-0000-15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8" name="AutoShape 284" descr="Рисунок 32971">
          <a:extLst>
            <a:ext uri="{FF2B5EF4-FFF2-40B4-BE49-F238E27FC236}">
              <a16:creationId xmlns:a16="http://schemas.microsoft.com/office/drawing/2014/main" id="{00000000-0008-0000-15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59" name="AutoShape 285" descr="Рисунок 32972">
          <a:extLst>
            <a:ext uri="{FF2B5EF4-FFF2-40B4-BE49-F238E27FC236}">
              <a16:creationId xmlns:a16="http://schemas.microsoft.com/office/drawing/2014/main" id="{00000000-0008-0000-15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0" name="AutoShape 286" descr="Рисунок 32973">
          <a:extLst>
            <a:ext uri="{FF2B5EF4-FFF2-40B4-BE49-F238E27FC236}">
              <a16:creationId xmlns:a16="http://schemas.microsoft.com/office/drawing/2014/main" id="{00000000-0008-0000-15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1" name="AutoShape 287" descr="Рисунок 32974">
          <a:extLst>
            <a:ext uri="{FF2B5EF4-FFF2-40B4-BE49-F238E27FC236}">
              <a16:creationId xmlns:a16="http://schemas.microsoft.com/office/drawing/2014/main" id="{00000000-0008-0000-15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2" name="AutoShape 288" descr="Рисунок 32975">
          <a:extLst>
            <a:ext uri="{FF2B5EF4-FFF2-40B4-BE49-F238E27FC236}">
              <a16:creationId xmlns:a16="http://schemas.microsoft.com/office/drawing/2014/main" id="{00000000-0008-0000-15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3" name="AutoShape 289" descr="Рисунок 32976">
          <a:extLst>
            <a:ext uri="{FF2B5EF4-FFF2-40B4-BE49-F238E27FC236}">
              <a16:creationId xmlns:a16="http://schemas.microsoft.com/office/drawing/2014/main" id="{00000000-0008-0000-15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4" name="AutoShape 290" descr="Рисунок 32977">
          <a:extLst>
            <a:ext uri="{FF2B5EF4-FFF2-40B4-BE49-F238E27FC236}">
              <a16:creationId xmlns:a16="http://schemas.microsoft.com/office/drawing/2014/main" id="{00000000-0008-0000-15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5" name="AutoShape 291" descr="Рисунок 32978">
          <a:extLst>
            <a:ext uri="{FF2B5EF4-FFF2-40B4-BE49-F238E27FC236}">
              <a16:creationId xmlns:a16="http://schemas.microsoft.com/office/drawing/2014/main" id="{00000000-0008-0000-15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6" name="AutoShape 292" descr="Рисунок 32979">
          <a:extLst>
            <a:ext uri="{FF2B5EF4-FFF2-40B4-BE49-F238E27FC236}">
              <a16:creationId xmlns:a16="http://schemas.microsoft.com/office/drawing/2014/main" id="{00000000-0008-0000-15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7" name="AutoShape 293" descr="Рисунок 32980">
          <a:extLst>
            <a:ext uri="{FF2B5EF4-FFF2-40B4-BE49-F238E27FC236}">
              <a16:creationId xmlns:a16="http://schemas.microsoft.com/office/drawing/2014/main" id="{00000000-0008-0000-15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8" name="AutoShape 294" descr="Рисунок 32981">
          <a:extLst>
            <a:ext uri="{FF2B5EF4-FFF2-40B4-BE49-F238E27FC236}">
              <a16:creationId xmlns:a16="http://schemas.microsoft.com/office/drawing/2014/main" id="{00000000-0008-0000-15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69" name="AutoShape 295" descr="Рисунок 32982">
          <a:extLst>
            <a:ext uri="{FF2B5EF4-FFF2-40B4-BE49-F238E27FC236}">
              <a16:creationId xmlns:a16="http://schemas.microsoft.com/office/drawing/2014/main" id="{00000000-0008-0000-15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0" name="AutoShape 296" descr="Рисунок 32983">
          <a:extLst>
            <a:ext uri="{FF2B5EF4-FFF2-40B4-BE49-F238E27FC236}">
              <a16:creationId xmlns:a16="http://schemas.microsoft.com/office/drawing/2014/main" id="{00000000-0008-0000-15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1" name="AutoShape 297" descr="Рисунок 32984">
          <a:extLst>
            <a:ext uri="{FF2B5EF4-FFF2-40B4-BE49-F238E27FC236}">
              <a16:creationId xmlns:a16="http://schemas.microsoft.com/office/drawing/2014/main" id="{00000000-0008-0000-15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2" name="AutoShape 298" descr="Рисунок 32985">
          <a:extLst>
            <a:ext uri="{FF2B5EF4-FFF2-40B4-BE49-F238E27FC236}">
              <a16:creationId xmlns:a16="http://schemas.microsoft.com/office/drawing/2014/main" id="{00000000-0008-0000-15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3" name="AutoShape 299" descr="Рисунок 32986">
          <a:extLst>
            <a:ext uri="{FF2B5EF4-FFF2-40B4-BE49-F238E27FC236}">
              <a16:creationId xmlns:a16="http://schemas.microsoft.com/office/drawing/2014/main" id="{00000000-0008-0000-15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4" name="AutoShape 300" descr="Рисунок 32987">
          <a:extLst>
            <a:ext uri="{FF2B5EF4-FFF2-40B4-BE49-F238E27FC236}">
              <a16:creationId xmlns:a16="http://schemas.microsoft.com/office/drawing/2014/main" id="{00000000-0008-0000-15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5" name="AutoShape 301" descr="Рисунок 32988">
          <a:extLst>
            <a:ext uri="{FF2B5EF4-FFF2-40B4-BE49-F238E27FC236}">
              <a16:creationId xmlns:a16="http://schemas.microsoft.com/office/drawing/2014/main" id="{00000000-0008-0000-15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6" name="AutoShape 302" descr="Рисунок 32989">
          <a:extLst>
            <a:ext uri="{FF2B5EF4-FFF2-40B4-BE49-F238E27FC236}">
              <a16:creationId xmlns:a16="http://schemas.microsoft.com/office/drawing/2014/main" id="{00000000-0008-0000-15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7" name="AutoShape 303" descr="Рисунок 32990">
          <a:extLst>
            <a:ext uri="{FF2B5EF4-FFF2-40B4-BE49-F238E27FC236}">
              <a16:creationId xmlns:a16="http://schemas.microsoft.com/office/drawing/2014/main" id="{00000000-0008-0000-15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8" name="AutoShape 304" descr="Рисунок 32991">
          <a:extLst>
            <a:ext uri="{FF2B5EF4-FFF2-40B4-BE49-F238E27FC236}">
              <a16:creationId xmlns:a16="http://schemas.microsoft.com/office/drawing/2014/main" id="{00000000-0008-0000-15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79" name="AutoShape 305" descr="Рисунок 32992">
          <a:extLst>
            <a:ext uri="{FF2B5EF4-FFF2-40B4-BE49-F238E27FC236}">
              <a16:creationId xmlns:a16="http://schemas.microsoft.com/office/drawing/2014/main" id="{00000000-0008-0000-15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0" name="AutoShape 306" descr="Рисунок 32993">
          <a:extLst>
            <a:ext uri="{FF2B5EF4-FFF2-40B4-BE49-F238E27FC236}">
              <a16:creationId xmlns:a16="http://schemas.microsoft.com/office/drawing/2014/main" id="{00000000-0008-0000-15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1" name="AutoShape 307" descr="Рисунок 32994">
          <a:extLst>
            <a:ext uri="{FF2B5EF4-FFF2-40B4-BE49-F238E27FC236}">
              <a16:creationId xmlns:a16="http://schemas.microsoft.com/office/drawing/2014/main" id="{00000000-0008-0000-15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2" name="AutoShape 308" descr="Рисунок 32995">
          <a:extLst>
            <a:ext uri="{FF2B5EF4-FFF2-40B4-BE49-F238E27FC236}">
              <a16:creationId xmlns:a16="http://schemas.microsoft.com/office/drawing/2014/main" id="{00000000-0008-0000-15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3" name="AutoShape 309" descr="Рисунок 32996">
          <a:extLst>
            <a:ext uri="{FF2B5EF4-FFF2-40B4-BE49-F238E27FC236}">
              <a16:creationId xmlns:a16="http://schemas.microsoft.com/office/drawing/2014/main" id="{00000000-0008-0000-15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4" name="AutoShape 310" descr="Рисунок 32997">
          <a:extLst>
            <a:ext uri="{FF2B5EF4-FFF2-40B4-BE49-F238E27FC236}">
              <a16:creationId xmlns:a16="http://schemas.microsoft.com/office/drawing/2014/main" id="{00000000-0008-0000-15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5" name="AutoShape 311" descr="Рисунок 32998">
          <a:extLst>
            <a:ext uri="{FF2B5EF4-FFF2-40B4-BE49-F238E27FC236}">
              <a16:creationId xmlns:a16="http://schemas.microsoft.com/office/drawing/2014/main" id="{00000000-0008-0000-15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6" name="AutoShape 312" descr="Рисунок 32999">
          <a:extLst>
            <a:ext uri="{FF2B5EF4-FFF2-40B4-BE49-F238E27FC236}">
              <a16:creationId xmlns:a16="http://schemas.microsoft.com/office/drawing/2014/main" id="{00000000-0008-0000-15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7" name="AutoShape 313" descr="Рисунок 33000">
          <a:extLst>
            <a:ext uri="{FF2B5EF4-FFF2-40B4-BE49-F238E27FC236}">
              <a16:creationId xmlns:a16="http://schemas.microsoft.com/office/drawing/2014/main" id="{00000000-0008-0000-15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8" name="AutoShape 314" descr="Рисунок 33001">
          <a:extLst>
            <a:ext uri="{FF2B5EF4-FFF2-40B4-BE49-F238E27FC236}">
              <a16:creationId xmlns:a16="http://schemas.microsoft.com/office/drawing/2014/main" id="{00000000-0008-0000-15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89" name="AutoShape 315" descr="Рисунок 33002">
          <a:extLst>
            <a:ext uri="{FF2B5EF4-FFF2-40B4-BE49-F238E27FC236}">
              <a16:creationId xmlns:a16="http://schemas.microsoft.com/office/drawing/2014/main" id="{00000000-0008-0000-15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0" name="AutoShape 316" descr="Рисунок 33003">
          <a:extLst>
            <a:ext uri="{FF2B5EF4-FFF2-40B4-BE49-F238E27FC236}">
              <a16:creationId xmlns:a16="http://schemas.microsoft.com/office/drawing/2014/main" id="{00000000-0008-0000-15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1" name="AutoShape 317" descr="Рисунок 33004">
          <a:extLst>
            <a:ext uri="{FF2B5EF4-FFF2-40B4-BE49-F238E27FC236}">
              <a16:creationId xmlns:a16="http://schemas.microsoft.com/office/drawing/2014/main" id="{00000000-0008-0000-15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2" name="AutoShape 318" descr="Рисунок 33005">
          <a:extLst>
            <a:ext uri="{FF2B5EF4-FFF2-40B4-BE49-F238E27FC236}">
              <a16:creationId xmlns:a16="http://schemas.microsoft.com/office/drawing/2014/main" id="{00000000-0008-0000-15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3" name="AutoShape 319" descr="Рисунок 33006">
          <a:extLst>
            <a:ext uri="{FF2B5EF4-FFF2-40B4-BE49-F238E27FC236}">
              <a16:creationId xmlns:a16="http://schemas.microsoft.com/office/drawing/2014/main" id="{00000000-0008-0000-15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4" name="AutoShape 320" descr="Рисунок 33007">
          <a:extLst>
            <a:ext uri="{FF2B5EF4-FFF2-40B4-BE49-F238E27FC236}">
              <a16:creationId xmlns:a16="http://schemas.microsoft.com/office/drawing/2014/main" id="{00000000-0008-0000-15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5" name="AutoShape 321" descr="Рисунок 33008">
          <a:extLst>
            <a:ext uri="{FF2B5EF4-FFF2-40B4-BE49-F238E27FC236}">
              <a16:creationId xmlns:a16="http://schemas.microsoft.com/office/drawing/2014/main" id="{00000000-0008-0000-15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6" name="AutoShape 322" descr="Рисунок 33009">
          <a:extLst>
            <a:ext uri="{FF2B5EF4-FFF2-40B4-BE49-F238E27FC236}">
              <a16:creationId xmlns:a16="http://schemas.microsoft.com/office/drawing/2014/main" id="{00000000-0008-0000-15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7" name="AutoShape 323" descr="Рисунок 33010">
          <a:extLst>
            <a:ext uri="{FF2B5EF4-FFF2-40B4-BE49-F238E27FC236}">
              <a16:creationId xmlns:a16="http://schemas.microsoft.com/office/drawing/2014/main" id="{00000000-0008-0000-15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8" name="AutoShape 324" descr="Рисунок 33011">
          <a:extLst>
            <a:ext uri="{FF2B5EF4-FFF2-40B4-BE49-F238E27FC236}">
              <a16:creationId xmlns:a16="http://schemas.microsoft.com/office/drawing/2014/main" id="{00000000-0008-0000-15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299" name="AutoShape 325" descr="Рисунок 33012">
          <a:extLst>
            <a:ext uri="{FF2B5EF4-FFF2-40B4-BE49-F238E27FC236}">
              <a16:creationId xmlns:a16="http://schemas.microsoft.com/office/drawing/2014/main" id="{00000000-0008-0000-15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0" name="AutoShape 326" descr="Рисунок 33013">
          <a:extLst>
            <a:ext uri="{FF2B5EF4-FFF2-40B4-BE49-F238E27FC236}">
              <a16:creationId xmlns:a16="http://schemas.microsoft.com/office/drawing/2014/main" id="{00000000-0008-0000-15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1" name="AutoShape 327" descr="Рисунок 33014">
          <a:extLst>
            <a:ext uri="{FF2B5EF4-FFF2-40B4-BE49-F238E27FC236}">
              <a16:creationId xmlns:a16="http://schemas.microsoft.com/office/drawing/2014/main" id="{00000000-0008-0000-15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2" name="AutoShape 328" descr="Рисунок 33015">
          <a:extLst>
            <a:ext uri="{FF2B5EF4-FFF2-40B4-BE49-F238E27FC236}">
              <a16:creationId xmlns:a16="http://schemas.microsoft.com/office/drawing/2014/main" id="{00000000-0008-0000-15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3" name="AutoShape 329" descr="Рисунок 33016">
          <a:extLst>
            <a:ext uri="{FF2B5EF4-FFF2-40B4-BE49-F238E27FC236}">
              <a16:creationId xmlns:a16="http://schemas.microsoft.com/office/drawing/2014/main" id="{00000000-0008-0000-15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4" name="AutoShape 330" descr="Рисунок 33017">
          <a:extLst>
            <a:ext uri="{FF2B5EF4-FFF2-40B4-BE49-F238E27FC236}">
              <a16:creationId xmlns:a16="http://schemas.microsoft.com/office/drawing/2014/main" id="{00000000-0008-0000-15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5" name="AutoShape 331" descr="Рисунок 33018">
          <a:extLst>
            <a:ext uri="{FF2B5EF4-FFF2-40B4-BE49-F238E27FC236}">
              <a16:creationId xmlns:a16="http://schemas.microsoft.com/office/drawing/2014/main" id="{00000000-0008-0000-15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6" name="AutoShape 332" descr="Рисунок 33019">
          <a:extLst>
            <a:ext uri="{FF2B5EF4-FFF2-40B4-BE49-F238E27FC236}">
              <a16:creationId xmlns:a16="http://schemas.microsoft.com/office/drawing/2014/main" id="{00000000-0008-0000-15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7" name="AutoShape 333" descr="Рисунок 33020">
          <a:extLst>
            <a:ext uri="{FF2B5EF4-FFF2-40B4-BE49-F238E27FC236}">
              <a16:creationId xmlns:a16="http://schemas.microsoft.com/office/drawing/2014/main" id="{00000000-0008-0000-15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8" name="AutoShape 334" descr="Рисунок 33021">
          <a:extLst>
            <a:ext uri="{FF2B5EF4-FFF2-40B4-BE49-F238E27FC236}">
              <a16:creationId xmlns:a16="http://schemas.microsoft.com/office/drawing/2014/main" id="{00000000-0008-0000-15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09" name="AutoShape 335" descr="Рисунок 33022">
          <a:extLst>
            <a:ext uri="{FF2B5EF4-FFF2-40B4-BE49-F238E27FC236}">
              <a16:creationId xmlns:a16="http://schemas.microsoft.com/office/drawing/2014/main" id="{00000000-0008-0000-15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0" name="AutoShape 336" descr="Рисунок 33023">
          <a:extLst>
            <a:ext uri="{FF2B5EF4-FFF2-40B4-BE49-F238E27FC236}">
              <a16:creationId xmlns:a16="http://schemas.microsoft.com/office/drawing/2014/main" id="{00000000-0008-0000-15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1" name="AutoShape 337" descr="Рисунок 33024">
          <a:extLst>
            <a:ext uri="{FF2B5EF4-FFF2-40B4-BE49-F238E27FC236}">
              <a16:creationId xmlns:a16="http://schemas.microsoft.com/office/drawing/2014/main" id="{00000000-0008-0000-15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2" name="AutoShape 338" descr="Рисунок 33025">
          <a:extLst>
            <a:ext uri="{FF2B5EF4-FFF2-40B4-BE49-F238E27FC236}">
              <a16:creationId xmlns:a16="http://schemas.microsoft.com/office/drawing/2014/main" id="{00000000-0008-0000-15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3" name="AutoShape 339" descr="Рисунок 33026">
          <a:extLst>
            <a:ext uri="{FF2B5EF4-FFF2-40B4-BE49-F238E27FC236}">
              <a16:creationId xmlns:a16="http://schemas.microsoft.com/office/drawing/2014/main" id="{00000000-0008-0000-15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4" name="AutoShape 340" descr="Рисунок 33027">
          <a:extLst>
            <a:ext uri="{FF2B5EF4-FFF2-40B4-BE49-F238E27FC236}">
              <a16:creationId xmlns:a16="http://schemas.microsoft.com/office/drawing/2014/main" id="{00000000-0008-0000-15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5" name="AutoShape 341" descr="Рисунок 33028">
          <a:extLst>
            <a:ext uri="{FF2B5EF4-FFF2-40B4-BE49-F238E27FC236}">
              <a16:creationId xmlns:a16="http://schemas.microsoft.com/office/drawing/2014/main" id="{00000000-0008-0000-15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6" name="AutoShape 342" descr="Рисунок 33029">
          <a:extLst>
            <a:ext uri="{FF2B5EF4-FFF2-40B4-BE49-F238E27FC236}">
              <a16:creationId xmlns:a16="http://schemas.microsoft.com/office/drawing/2014/main" id="{00000000-0008-0000-15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7" name="AutoShape 343" descr="Рисунок 33030">
          <a:extLst>
            <a:ext uri="{FF2B5EF4-FFF2-40B4-BE49-F238E27FC236}">
              <a16:creationId xmlns:a16="http://schemas.microsoft.com/office/drawing/2014/main" id="{00000000-0008-0000-15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8" name="AutoShape 344" descr="Рисунок 33031">
          <a:extLst>
            <a:ext uri="{FF2B5EF4-FFF2-40B4-BE49-F238E27FC236}">
              <a16:creationId xmlns:a16="http://schemas.microsoft.com/office/drawing/2014/main" id="{00000000-0008-0000-15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19" name="AutoShape 345" descr="Рисунок 33032">
          <a:extLst>
            <a:ext uri="{FF2B5EF4-FFF2-40B4-BE49-F238E27FC236}">
              <a16:creationId xmlns:a16="http://schemas.microsoft.com/office/drawing/2014/main" id="{00000000-0008-0000-15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0" name="AutoShape 346" descr="Рисунок 33033">
          <a:extLst>
            <a:ext uri="{FF2B5EF4-FFF2-40B4-BE49-F238E27FC236}">
              <a16:creationId xmlns:a16="http://schemas.microsoft.com/office/drawing/2014/main" id="{00000000-0008-0000-15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1" name="AutoShape 347" descr="Рисунок 33034">
          <a:extLst>
            <a:ext uri="{FF2B5EF4-FFF2-40B4-BE49-F238E27FC236}">
              <a16:creationId xmlns:a16="http://schemas.microsoft.com/office/drawing/2014/main" id="{00000000-0008-0000-15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2" name="AutoShape 348" descr="Рисунок 33035">
          <a:extLst>
            <a:ext uri="{FF2B5EF4-FFF2-40B4-BE49-F238E27FC236}">
              <a16:creationId xmlns:a16="http://schemas.microsoft.com/office/drawing/2014/main" id="{00000000-0008-0000-15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3" name="AutoShape 349" descr="Рисунок 33036">
          <a:extLst>
            <a:ext uri="{FF2B5EF4-FFF2-40B4-BE49-F238E27FC236}">
              <a16:creationId xmlns:a16="http://schemas.microsoft.com/office/drawing/2014/main" id="{00000000-0008-0000-15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4" name="AutoShape 350" descr="Рисунок 33037">
          <a:extLst>
            <a:ext uri="{FF2B5EF4-FFF2-40B4-BE49-F238E27FC236}">
              <a16:creationId xmlns:a16="http://schemas.microsoft.com/office/drawing/2014/main" id="{00000000-0008-0000-15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5" name="AutoShape 351" descr="Рисунок 33038">
          <a:extLst>
            <a:ext uri="{FF2B5EF4-FFF2-40B4-BE49-F238E27FC236}">
              <a16:creationId xmlns:a16="http://schemas.microsoft.com/office/drawing/2014/main" id="{00000000-0008-0000-15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6" name="AutoShape 352" descr="Рисунок 33039">
          <a:extLst>
            <a:ext uri="{FF2B5EF4-FFF2-40B4-BE49-F238E27FC236}">
              <a16:creationId xmlns:a16="http://schemas.microsoft.com/office/drawing/2014/main" id="{00000000-0008-0000-15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7" name="AutoShape 353" descr="Рисунок 33040">
          <a:extLst>
            <a:ext uri="{FF2B5EF4-FFF2-40B4-BE49-F238E27FC236}">
              <a16:creationId xmlns:a16="http://schemas.microsoft.com/office/drawing/2014/main" id="{00000000-0008-0000-15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8" name="AutoShape 354" descr="Рисунок 33041">
          <a:extLst>
            <a:ext uri="{FF2B5EF4-FFF2-40B4-BE49-F238E27FC236}">
              <a16:creationId xmlns:a16="http://schemas.microsoft.com/office/drawing/2014/main" id="{00000000-0008-0000-15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29" name="AutoShape 355" descr="Рисунок 33042">
          <a:extLst>
            <a:ext uri="{FF2B5EF4-FFF2-40B4-BE49-F238E27FC236}">
              <a16:creationId xmlns:a16="http://schemas.microsoft.com/office/drawing/2014/main" id="{00000000-0008-0000-15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0" name="AutoShape 356" descr="Рисунок 33043">
          <a:extLst>
            <a:ext uri="{FF2B5EF4-FFF2-40B4-BE49-F238E27FC236}">
              <a16:creationId xmlns:a16="http://schemas.microsoft.com/office/drawing/2014/main" id="{00000000-0008-0000-15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1" name="AutoShape 357" descr="Рисунок 33044">
          <a:extLst>
            <a:ext uri="{FF2B5EF4-FFF2-40B4-BE49-F238E27FC236}">
              <a16:creationId xmlns:a16="http://schemas.microsoft.com/office/drawing/2014/main" id="{00000000-0008-0000-15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2" name="AutoShape 358" descr="Рисунок 33045">
          <a:extLst>
            <a:ext uri="{FF2B5EF4-FFF2-40B4-BE49-F238E27FC236}">
              <a16:creationId xmlns:a16="http://schemas.microsoft.com/office/drawing/2014/main" id="{00000000-0008-0000-15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3" name="AutoShape 359" descr="Рисунок 33046">
          <a:extLst>
            <a:ext uri="{FF2B5EF4-FFF2-40B4-BE49-F238E27FC236}">
              <a16:creationId xmlns:a16="http://schemas.microsoft.com/office/drawing/2014/main" id="{00000000-0008-0000-15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4" name="AutoShape 360" descr="Рисунок 33047">
          <a:extLst>
            <a:ext uri="{FF2B5EF4-FFF2-40B4-BE49-F238E27FC236}">
              <a16:creationId xmlns:a16="http://schemas.microsoft.com/office/drawing/2014/main" id="{00000000-0008-0000-15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5" name="AutoShape 361" descr="Рисунок 33048">
          <a:extLst>
            <a:ext uri="{FF2B5EF4-FFF2-40B4-BE49-F238E27FC236}">
              <a16:creationId xmlns:a16="http://schemas.microsoft.com/office/drawing/2014/main" id="{00000000-0008-0000-15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6" name="AutoShape 362" descr="Рисунок 33049">
          <a:extLst>
            <a:ext uri="{FF2B5EF4-FFF2-40B4-BE49-F238E27FC236}">
              <a16:creationId xmlns:a16="http://schemas.microsoft.com/office/drawing/2014/main" id="{00000000-0008-0000-15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7" name="AutoShape 363" descr="Рисунок 33050">
          <a:extLst>
            <a:ext uri="{FF2B5EF4-FFF2-40B4-BE49-F238E27FC236}">
              <a16:creationId xmlns:a16="http://schemas.microsoft.com/office/drawing/2014/main" id="{00000000-0008-0000-15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8" name="AutoShape 364" descr="Рисунок 33051">
          <a:extLst>
            <a:ext uri="{FF2B5EF4-FFF2-40B4-BE49-F238E27FC236}">
              <a16:creationId xmlns:a16="http://schemas.microsoft.com/office/drawing/2014/main" id="{00000000-0008-0000-15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39" name="AutoShape 365" descr="Рисунок 33052">
          <a:extLst>
            <a:ext uri="{FF2B5EF4-FFF2-40B4-BE49-F238E27FC236}">
              <a16:creationId xmlns:a16="http://schemas.microsoft.com/office/drawing/2014/main" id="{00000000-0008-0000-15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0" name="AutoShape 366" descr="Рисунок 33053">
          <a:extLst>
            <a:ext uri="{FF2B5EF4-FFF2-40B4-BE49-F238E27FC236}">
              <a16:creationId xmlns:a16="http://schemas.microsoft.com/office/drawing/2014/main" id="{00000000-0008-0000-15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1" name="AutoShape 367" descr="Рисунок 33054">
          <a:extLst>
            <a:ext uri="{FF2B5EF4-FFF2-40B4-BE49-F238E27FC236}">
              <a16:creationId xmlns:a16="http://schemas.microsoft.com/office/drawing/2014/main" id="{00000000-0008-0000-15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2" name="AutoShape 368" descr="Рисунок 33055">
          <a:extLst>
            <a:ext uri="{FF2B5EF4-FFF2-40B4-BE49-F238E27FC236}">
              <a16:creationId xmlns:a16="http://schemas.microsoft.com/office/drawing/2014/main" id="{00000000-0008-0000-15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3" name="AutoShape 369" descr="Рисунок 33056">
          <a:extLst>
            <a:ext uri="{FF2B5EF4-FFF2-40B4-BE49-F238E27FC236}">
              <a16:creationId xmlns:a16="http://schemas.microsoft.com/office/drawing/2014/main" id="{00000000-0008-0000-15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4" name="AutoShape 370" descr="Рисунок 33057">
          <a:extLst>
            <a:ext uri="{FF2B5EF4-FFF2-40B4-BE49-F238E27FC236}">
              <a16:creationId xmlns:a16="http://schemas.microsoft.com/office/drawing/2014/main" id="{00000000-0008-0000-15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5" name="AutoShape 371" descr="Рисунок 33058">
          <a:extLst>
            <a:ext uri="{FF2B5EF4-FFF2-40B4-BE49-F238E27FC236}">
              <a16:creationId xmlns:a16="http://schemas.microsoft.com/office/drawing/2014/main" id="{00000000-0008-0000-15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6" name="AutoShape 372" descr="Рисунок 33059">
          <a:extLst>
            <a:ext uri="{FF2B5EF4-FFF2-40B4-BE49-F238E27FC236}">
              <a16:creationId xmlns:a16="http://schemas.microsoft.com/office/drawing/2014/main" id="{00000000-0008-0000-15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7" name="AutoShape 373" descr="Рисунок 33060">
          <a:extLst>
            <a:ext uri="{FF2B5EF4-FFF2-40B4-BE49-F238E27FC236}">
              <a16:creationId xmlns:a16="http://schemas.microsoft.com/office/drawing/2014/main" id="{00000000-0008-0000-15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8" name="AutoShape 374" descr="Рисунок 33061">
          <a:extLst>
            <a:ext uri="{FF2B5EF4-FFF2-40B4-BE49-F238E27FC236}">
              <a16:creationId xmlns:a16="http://schemas.microsoft.com/office/drawing/2014/main" id="{00000000-0008-0000-15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49" name="AutoShape 375" descr="Рисунок 33062">
          <a:extLst>
            <a:ext uri="{FF2B5EF4-FFF2-40B4-BE49-F238E27FC236}">
              <a16:creationId xmlns:a16="http://schemas.microsoft.com/office/drawing/2014/main" id="{00000000-0008-0000-15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0" name="AutoShape 376" descr="Рисунок 33063">
          <a:extLst>
            <a:ext uri="{FF2B5EF4-FFF2-40B4-BE49-F238E27FC236}">
              <a16:creationId xmlns:a16="http://schemas.microsoft.com/office/drawing/2014/main" id="{00000000-0008-0000-15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1" name="AutoShape 379" descr="Рисунок 33066">
          <a:extLst>
            <a:ext uri="{FF2B5EF4-FFF2-40B4-BE49-F238E27FC236}">
              <a16:creationId xmlns:a16="http://schemas.microsoft.com/office/drawing/2014/main" id="{00000000-0008-0000-15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2" name="AutoShape 380" descr="Рисунок 33067">
          <a:extLst>
            <a:ext uri="{FF2B5EF4-FFF2-40B4-BE49-F238E27FC236}">
              <a16:creationId xmlns:a16="http://schemas.microsoft.com/office/drawing/2014/main" id="{00000000-0008-0000-15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3" name="AutoShape 381" descr="Рисунок 33068">
          <a:extLst>
            <a:ext uri="{FF2B5EF4-FFF2-40B4-BE49-F238E27FC236}">
              <a16:creationId xmlns:a16="http://schemas.microsoft.com/office/drawing/2014/main" id="{00000000-0008-0000-15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4" name="AutoShape 382" descr="Рисунок 33069">
          <a:extLst>
            <a:ext uri="{FF2B5EF4-FFF2-40B4-BE49-F238E27FC236}">
              <a16:creationId xmlns:a16="http://schemas.microsoft.com/office/drawing/2014/main" id="{00000000-0008-0000-15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5" name="AutoShape 383" descr="Рисунок 33070">
          <a:extLst>
            <a:ext uri="{FF2B5EF4-FFF2-40B4-BE49-F238E27FC236}">
              <a16:creationId xmlns:a16="http://schemas.microsoft.com/office/drawing/2014/main" id="{00000000-0008-0000-15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6" name="AutoShape 384" descr="Рисунок 33071">
          <a:extLst>
            <a:ext uri="{FF2B5EF4-FFF2-40B4-BE49-F238E27FC236}">
              <a16:creationId xmlns:a16="http://schemas.microsoft.com/office/drawing/2014/main" id="{00000000-0008-0000-15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7" name="AutoShape 385" descr="Рисунок 33072">
          <a:extLst>
            <a:ext uri="{FF2B5EF4-FFF2-40B4-BE49-F238E27FC236}">
              <a16:creationId xmlns:a16="http://schemas.microsoft.com/office/drawing/2014/main" id="{00000000-0008-0000-15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8" name="AutoShape 386" descr="Рисунок 33073">
          <a:extLst>
            <a:ext uri="{FF2B5EF4-FFF2-40B4-BE49-F238E27FC236}">
              <a16:creationId xmlns:a16="http://schemas.microsoft.com/office/drawing/2014/main" id="{00000000-0008-0000-15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59" name="AutoShape 387" descr="Рисунок 33074">
          <a:extLst>
            <a:ext uri="{FF2B5EF4-FFF2-40B4-BE49-F238E27FC236}">
              <a16:creationId xmlns:a16="http://schemas.microsoft.com/office/drawing/2014/main" id="{00000000-0008-0000-15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0" name="AutoShape 388" descr="Рисунок 33075">
          <a:extLst>
            <a:ext uri="{FF2B5EF4-FFF2-40B4-BE49-F238E27FC236}">
              <a16:creationId xmlns:a16="http://schemas.microsoft.com/office/drawing/2014/main" id="{00000000-0008-0000-15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1" name="AutoShape 389" descr="Рисунок 33076">
          <a:extLst>
            <a:ext uri="{FF2B5EF4-FFF2-40B4-BE49-F238E27FC236}">
              <a16:creationId xmlns:a16="http://schemas.microsoft.com/office/drawing/2014/main" id="{00000000-0008-0000-15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2" name="AutoShape 390" descr="Рисунок 33077">
          <a:extLst>
            <a:ext uri="{FF2B5EF4-FFF2-40B4-BE49-F238E27FC236}">
              <a16:creationId xmlns:a16="http://schemas.microsoft.com/office/drawing/2014/main" id="{00000000-0008-0000-15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3" name="AutoShape 391" descr="Рисунок 33078">
          <a:extLst>
            <a:ext uri="{FF2B5EF4-FFF2-40B4-BE49-F238E27FC236}">
              <a16:creationId xmlns:a16="http://schemas.microsoft.com/office/drawing/2014/main" id="{00000000-0008-0000-15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4" name="AutoShape 392" descr="Рисунок 33079">
          <a:extLst>
            <a:ext uri="{FF2B5EF4-FFF2-40B4-BE49-F238E27FC236}">
              <a16:creationId xmlns:a16="http://schemas.microsoft.com/office/drawing/2014/main" id="{00000000-0008-0000-15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5" name="AutoShape 393" descr="Рисунок 33080">
          <a:extLst>
            <a:ext uri="{FF2B5EF4-FFF2-40B4-BE49-F238E27FC236}">
              <a16:creationId xmlns:a16="http://schemas.microsoft.com/office/drawing/2014/main" id="{00000000-0008-0000-15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6" name="AutoShape 394" descr="Рисунок 33081">
          <a:extLst>
            <a:ext uri="{FF2B5EF4-FFF2-40B4-BE49-F238E27FC236}">
              <a16:creationId xmlns:a16="http://schemas.microsoft.com/office/drawing/2014/main" id="{00000000-0008-0000-15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7" name="AutoShape 395" descr="Рисунок 33082">
          <a:extLst>
            <a:ext uri="{FF2B5EF4-FFF2-40B4-BE49-F238E27FC236}">
              <a16:creationId xmlns:a16="http://schemas.microsoft.com/office/drawing/2014/main" id="{00000000-0008-0000-15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8" name="AutoShape 396" descr="Рисунок 33083">
          <a:extLst>
            <a:ext uri="{FF2B5EF4-FFF2-40B4-BE49-F238E27FC236}">
              <a16:creationId xmlns:a16="http://schemas.microsoft.com/office/drawing/2014/main" id="{00000000-0008-0000-15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69" name="AutoShape 397" descr="Рисунок 33084">
          <a:extLst>
            <a:ext uri="{FF2B5EF4-FFF2-40B4-BE49-F238E27FC236}">
              <a16:creationId xmlns:a16="http://schemas.microsoft.com/office/drawing/2014/main" id="{00000000-0008-0000-15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0" name="AutoShape 398" descr="Рисунок 33085">
          <a:extLst>
            <a:ext uri="{FF2B5EF4-FFF2-40B4-BE49-F238E27FC236}">
              <a16:creationId xmlns:a16="http://schemas.microsoft.com/office/drawing/2014/main" id="{00000000-0008-0000-15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1" name="AutoShape 399" descr="Рисунок 33086">
          <a:extLst>
            <a:ext uri="{FF2B5EF4-FFF2-40B4-BE49-F238E27FC236}">
              <a16:creationId xmlns:a16="http://schemas.microsoft.com/office/drawing/2014/main" id="{00000000-0008-0000-15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2" name="AutoShape 400" descr="Рисунок 33087">
          <a:extLst>
            <a:ext uri="{FF2B5EF4-FFF2-40B4-BE49-F238E27FC236}">
              <a16:creationId xmlns:a16="http://schemas.microsoft.com/office/drawing/2014/main" id="{00000000-0008-0000-15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3" name="AutoShape 401" descr="Рисунок 33088">
          <a:extLst>
            <a:ext uri="{FF2B5EF4-FFF2-40B4-BE49-F238E27FC236}">
              <a16:creationId xmlns:a16="http://schemas.microsoft.com/office/drawing/2014/main" id="{00000000-0008-0000-15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4" name="AutoShape 402" descr="Рисунок 33089">
          <a:extLst>
            <a:ext uri="{FF2B5EF4-FFF2-40B4-BE49-F238E27FC236}">
              <a16:creationId xmlns:a16="http://schemas.microsoft.com/office/drawing/2014/main" id="{00000000-0008-0000-15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5" name="AutoShape 403" descr="Рисунок 33090">
          <a:extLst>
            <a:ext uri="{FF2B5EF4-FFF2-40B4-BE49-F238E27FC236}">
              <a16:creationId xmlns:a16="http://schemas.microsoft.com/office/drawing/2014/main" id="{00000000-0008-0000-15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6" name="AutoShape 404" descr="Рисунок 33091">
          <a:extLst>
            <a:ext uri="{FF2B5EF4-FFF2-40B4-BE49-F238E27FC236}">
              <a16:creationId xmlns:a16="http://schemas.microsoft.com/office/drawing/2014/main" id="{00000000-0008-0000-15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7" name="AutoShape 405" descr="Рисунок 33092">
          <a:extLst>
            <a:ext uri="{FF2B5EF4-FFF2-40B4-BE49-F238E27FC236}">
              <a16:creationId xmlns:a16="http://schemas.microsoft.com/office/drawing/2014/main" id="{00000000-0008-0000-15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8" name="AutoShape 406" descr="Рисунок 33093">
          <a:extLst>
            <a:ext uri="{FF2B5EF4-FFF2-40B4-BE49-F238E27FC236}">
              <a16:creationId xmlns:a16="http://schemas.microsoft.com/office/drawing/2014/main" id="{00000000-0008-0000-15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79" name="AutoShape 407" descr="Рисунок 33094">
          <a:extLst>
            <a:ext uri="{FF2B5EF4-FFF2-40B4-BE49-F238E27FC236}">
              <a16:creationId xmlns:a16="http://schemas.microsoft.com/office/drawing/2014/main" id="{00000000-0008-0000-15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0" name="AutoShape 408" descr="Рисунок 33095">
          <a:extLst>
            <a:ext uri="{FF2B5EF4-FFF2-40B4-BE49-F238E27FC236}">
              <a16:creationId xmlns:a16="http://schemas.microsoft.com/office/drawing/2014/main" id="{00000000-0008-0000-15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1" name="AutoShape 409" descr="Рисунок 33096">
          <a:extLst>
            <a:ext uri="{FF2B5EF4-FFF2-40B4-BE49-F238E27FC236}">
              <a16:creationId xmlns:a16="http://schemas.microsoft.com/office/drawing/2014/main" id="{00000000-0008-0000-15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2" name="AutoShape 410" descr="Рисунок 33097">
          <a:extLst>
            <a:ext uri="{FF2B5EF4-FFF2-40B4-BE49-F238E27FC236}">
              <a16:creationId xmlns:a16="http://schemas.microsoft.com/office/drawing/2014/main" id="{00000000-0008-0000-15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3" name="AutoShape 411" descr="Рисунок 33098">
          <a:extLst>
            <a:ext uri="{FF2B5EF4-FFF2-40B4-BE49-F238E27FC236}">
              <a16:creationId xmlns:a16="http://schemas.microsoft.com/office/drawing/2014/main" id="{00000000-0008-0000-15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4" name="AutoShape 412" descr="Рисунок 33099">
          <a:extLst>
            <a:ext uri="{FF2B5EF4-FFF2-40B4-BE49-F238E27FC236}">
              <a16:creationId xmlns:a16="http://schemas.microsoft.com/office/drawing/2014/main" id="{00000000-0008-0000-15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5" name="AutoShape 413" descr="Рисунок 33100">
          <a:extLst>
            <a:ext uri="{FF2B5EF4-FFF2-40B4-BE49-F238E27FC236}">
              <a16:creationId xmlns:a16="http://schemas.microsoft.com/office/drawing/2014/main" id="{00000000-0008-0000-15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6" name="AutoShape 414" descr="Рисунок 33101">
          <a:extLst>
            <a:ext uri="{FF2B5EF4-FFF2-40B4-BE49-F238E27FC236}">
              <a16:creationId xmlns:a16="http://schemas.microsoft.com/office/drawing/2014/main" id="{00000000-0008-0000-15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7" name="AutoShape 415" descr="Рисунок 33102">
          <a:extLst>
            <a:ext uri="{FF2B5EF4-FFF2-40B4-BE49-F238E27FC236}">
              <a16:creationId xmlns:a16="http://schemas.microsoft.com/office/drawing/2014/main" id="{00000000-0008-0000-15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8" name="AutoShape 416" descr="Рисунок 33103">
          <a:extLst>
            <a:ext uri="{FF2B5EF4-FFF2-40B4-BE49-F238E27FC236}">
              <a16:creationId xmlns:a16="http://schemas.microsoft.com/office/drawing/2014/main" id="{00000000-0008-0000-15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89" name="AutoShape 417" descr="Рисунок 33104">
          <a:extLst>
            <a:ext uri="{FF2B5EF4-FFF2-40B4-BE49-F238E27FC236}">
              <a16:creationId xmlns:a16="http://schemas.microsoft.com/office/drawing/2014/main" id="{00000000-0008-0000-15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0" name="AutoShape 418" descr="Рисунок 33105">
          <a:extLst>
            <a:ext uri="{FF2B5EF4-FFF2-40B4-BE49-F238E27FC236}">
              <a16:creationId xmlns:a16="http://schemas.microsoft.com/office/drawing/2014/main" id="{00000000-0008-0000-15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1" name="AutoShape 419" descr="Рисунок 33106">
          <a:extLst>
            <a:ext uri="{FF2B5EF4-FFF2-40B4-BE49-F238E27FC236}">
              <a16:creationId xmlns:a16="http://schemas.microsoft.com/office/drawing/2014/main" id="{00000000-0008-0000-15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2" name="AutoShape 420" descr="Рисунок 33107">
          <a:extLst>
            <a:ext uri="{FF2B5EF4-FFF2-40B4-BE49-F238E27FC236}">
              <a16:creationId xmlns:a16="http://schemas.microsoft.com/office/drawing/2014/main" id="{00000000-0008-0000-15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3" name="AutoShape 421" descr="Рисунок 33108">
          <a:extLst>
            <a:ext uri="{FF2B5EF4-FFF2-40B4-BE49-F238E27FC236}">
              <a16:creationId xmlns:a16="http://schemas.microsoft.com/office/drawing/2014/main" id="{00000000-0008-0000-15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4" name="AutoShape 422" descr="Рисунок 33109">
          <a:extLst>
            <a:ext uri="{FF2B5EF4-FFF2-40B4-BE49-F238E27FC236}">
              <a16:creationId xmlns:a16="http://schemas.microsoft.com/office/drawing/2014/main" id="{00000000-0008-0000-15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5" name="AutoShape 423" descr="Рисунок 33110">
          <a:extLst>
            <a:ext uri="{FF2B5EF4-FFF2-40B4-BE49-F238E27FC236}">
              <a16:creationId xmlns:a16="http://schemas.microsoft.com/office/drawing/2014/main" id="{00000000-0008-0000-15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6" name="AutoShape 424" descr="Рисунок 33111">
          <a:extLst>
            <a:ext uri="{FF2B5EF4-FFF2-40B4-BE49-F238E27FC236}">
              <a16:creationId xmlns:a16="http://schemas.microsoft.com/office/drawing/2014/main" id="{00000000-0008-0000-15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7" name="AutoShape 425" descr="Рисунок 33112">
          <a:extLst>
            <a:ext uri="{FF2B5EF4-FFF2-40B4-BE49-F238E27FC236}">
              <a16:creationId xmlns:a16="http://schemas.microsoft.com/office/drawing/2014/main" id="{00000000-0008-0000-15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8" name="AutoShape 426" descr="Рисунок 33113">
          <a:extLst>
            <a:ext uri="{FF2B5EF4-FFF2-40B4-BE49-F238E27FC236}">
              <a16:creationId xmlns:a16="http://schemas.microsoft.com/office/drawing/2014/main" id="{00000000-0008-0000-15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399" name="AutoShape 427" descr="Рисунок 33114">
          <a:extLst>
            <a:ext uri="{FF2B5EF4-FFF2-40B4-BE49-F238E27FC236}">
              <a16:creationId xmlns:a16="http://schemas.microsoft.com/office/drawing/2014/main" id="{00000000-0008-0000-15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0" name="AutoShape 428" descr="Рисунок 33115">
          <a:extLst>
            <a:ext uri="{FF2B5EF4-FFF2-40B4-BE49-F238E27FC236}">
              <a16:creationId xmlns:a16="http://schemas.microsoft.com/office/drawing/2014/main" id="{00000000-0008-0000-15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1" name="AutoShape 429" descr="Рисунок 33116">
          <a:extLst>
            <a:ext uri="{FF2B5EF4-FFF2-40B4-BE49-F238E27FC236}">
              <a16:creationId xmlns:a16="http://schemas.microsoft.com/office/drawing/2014/main" id="{00000000-0008-0000-15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2" name="AutoShape 430" descr="Рисунок 33117">
          <a:extLst>
            <a:ext uri="{FF2B5EF4-FFF2-40B4-BE49-F238E27FC236}">
              <a16:creationId xmlns:a16="http://schemas.microsoft.com/office/drawing/2014/main" id="{00000000-0008-0000-15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3" name="AutoShape 431" descr="Рисунок 33118">
          <a:extLst>
            <a:ext uri="{FF2B5EF4-FFF2-40B4-BE49-F238E27FC236}">
              <a16:creationId xmlns:a16="http://schemas.microsoft.com/office/drawing/2014/main" id="{00000000-0008-0000-15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4" name="AutoShape 432" descr="Рисунок 33119">
          <a:extLst>
            <a:ext uri="{FF2B5EF4-FFF2-40B4-BE49-F238E27FC236}">
              <a16:creationId xmlns:a16="http://schemas.microsoft.com/office/drawing/2014/main" id="{00000000-0008-0000-15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5" name="AutoShape 433" descr="Рисунок 33120">
          <a:extLst>
            <a:ext uri="{FF2B5EF4-FFF2-40B4-BE49-F238E27FC236}">
              <a16:creationId xmlns:a16="http://schemas.microsoft.com/office/drawing/2014/main" id="{00000000-0008-0000-15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6" name="AutoShape 434" descr="Рисунок 33121">
          <a:extLst>
            <a:ext uri="{FF2B5EF4-FFF2-40B4-BE49-F238E27FC236}">
              <a16:creationId xmlns:a16="http://schemas.microsoft.com/office/drawing/2014/main" id="{00000000-0008-0000-15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7" name="AutoShape 435" descr="Рисунок 33122">
          <a:extLst>
            <a:ext uri="{FF2B5EF4-FFF2-40B4-BE49-F238E27FC236}">
              <a16:creationId xmlns:a16="http://schemas.microsoft.com/office/drawing/2014/main" id="{00000000-0008-0000-15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8" name="AutoShape 436" descr="Рисунок 33123">
          <a:extLst>
            <a:ext uri="{FF2B5EF4-FFF2-40B4-BE49-F238E27FC236}">
              <a16:creationId xmlns:a16="http://schemas.microsoft.com/office/drawing/2014/main" id="{00000000-0008-0000-15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09" name="AutoShape 437" descr="Рисунок 33124">
          <a:extLst>
            <a:ext uri="{FF2B5EF4-FFF2-40B4-BE49-F238E27FC236}">
              <a16:creationId xmlns:a16="http://schemas.microsoft.com/office/drawing/2014/main" id="{00000000-0008-0000-15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0" name="AutoShape 438" descr="Рисунок 33125">
          <a:extLst>
            <a:ext uri="{FF2B5EF4-FFF2-40B4-BE49-F238E27FC236}">
              <a16:creationId xmlns:a16="http://schemas.microsoft.com/office/drawing/2014/main" id="{00000000-0008-0000-15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1" name="AutoShape 439" descr="Рисунок 33126">
          <a:extLst>
            <a:ext uri="{FF2B5EF4-FFF2-40B4-BE49-F238E27FC236}">
              <a16:creationId xmlns:a16="http://schemas.microsoft.com/office/drawing/2014/main" id="{00000000-0008-0000-15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2" name="AutoShape 440" descr="Рисунок 33127">
          <a:extLst>
            <a:ext uri="{FF2B5EF4-FFF2-40B4-BE49-F238E27FC236}">
              <a16:creationId xmlns:a16="http://schemas.microsoft.com/office/drawing/2014/main" id="{00000000-0008-0000-15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3" name="AutoShape 441" descr="Рисунок 33128">
          <a:extLst>
            <a:ext uri="{FF2B5EF4-FFF2-40B4-BE49-F238E27FC236}">
              <a16:creationId xmlns:a16="http://schemas.microsoft.com/office/drawing/2014/main" id="{00000000-0008-0000-15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4" name="AutoShape 442" descr="Рисунок 33129">
          <a:extLst>
            <a:ext uri="{FF2B5EF4-FFF2-40B4-BE49-F238E27FC236}">
              <a16:creationId xmlns:a16="http://schemas.microsoft.com/office/drawing/2014/main" id="{00000000-0008-0000-15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5" name="AutoShape 443" descr="Рисунок 33130">
          <a:extLst>
            <a:ext uri="{FF2B5EF4-FFF2-40B4-BE49-F238E27FC236}">
              <a16:creationId xmlns:a16="http://schemas.microsoft.com/office/drawing/2014/main" id="{00000000-0008-0000-15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6" name="AutoShape 444" descr="Рисунок 33131">
          <a:extLst>
            <a:ext uri="{FF2B5EF4-FFF2-40B4-BE49-F238E27FC236}">
              <a16:creationId xmlns:a16="http://schemas.microsoft.com/office/drawing/2014/main" id="{00000000-0008-0000-15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7" name="AutoShape 445" descr="Рисунок 33132">
          <a:extLst>
            <a:ext uri="{FF2B5EF4-FFF2-40B4-BE49-F238E27FC236}">
              <a16:creationId xmlns:a16="http://schemas.microsoft.com/office/drawing/2014/main" id="{00000000-0008-0000-15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8" name="AutoShape 446" descr="Рисунок 33133">
          <a:extLst>
            <a:ext uri="{FF2B5EF4-FFF2-40B4-BE49-F238E27FC236}">
              <a16:creationId xmlns:a16="http://schemas.microsoft.com/office/drawing/2014/main" id="{00000000-0008-0000-15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19" name="AutoShape 447" descr="Рисунок 33134">
          <a:extLst>
            <a:ext uri="{FF2B5EF4-FFF2-40B4-BE49-F238E27FC236}">
              <a16:creationId xmlns:a16="http://schemas.microsoft.com/office/drawing/2014/main" id="{00000000-0008-0000-15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0" name="AutoShape 448" descr="Рисунок 33135">
          <a:extLst>
            <a:ext uri="{FF2B5EF4-FFF2-40B4-BE49-F238E27FC236}">
              <a16:creationId xmlns:a16="http://schemas.microsoft.com/office/drawing/2014/main" id="{00000000-0008-0000-15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1" name="AutoShape 449" descr="Рисунок 33136">
          <a:extLst>
            <a:ext uri="{FF2B5EF4-FFF2-40B4-BE49-F238E27FC236}">
              <a16:creationId xmlns:a16="http://schemas.microsoft.com/office/drawing/2014/main" id="{00000000-0008-0000-15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2" name="AutoShape 450" descr="Рисунок 33137">
          <a:extLst>
            <a:ext uri="{FF2B5EF4-FFF2-40B4-BE49-F238E27FC236}">
              <a16:creationId xmlns:a16="http://schemas.microsoft.com/office/drawing/2014/main" id="{00000000-0008-0000-15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3" name="AutoShape 451" descr="Рисунок 33138">
          <a:extLst>
            <a:ext uri="{FF2B5EF4-FFF2-40B4-BE49-F238E27FC236}">
              <a16:creationId xmlns:a16="http://schemas.microsoft.com/office/drawing/2014/main" id="{00000000-0008-0000-15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4" name="AutoShape 452" descr="Рисунок 33139">
          <a:extLst>
            <a:ext uri="{FF2B5EF4-FFF2-40B4-BE49-F238E27FC236}">
              <a16:creationId xmlns:a16="http://schemas.microsoft.com/office/drawing/2014/main" id="{00000000-0008-0000-15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5" name="AutoShape 453" descr="Рисунок 33140">
          <a:extLst>
            <a:ext uri="{FF2B5EF4-FFF2-40B4-BE49-F238E27FC236}">
              <a16:creationId xmlns:a16="http://schemas.microsoft.com/office/drawing/2014/main" id="{00000000-0008-0000-15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6" name="AutoShape 454" descr="Рисунок 33141">
          <a:extLst>
            <a:ext uri="{FF2B5EF4-FFF2-40B4-BE49-F238E27FC236}">
              <a16:creationId xmlns:a16="http://schemas.microsoft.com/office/drawing/2014/main" id="{00000000-0008-0000-15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7" name="AutoShape 455" descr="Рисунок 33142">
          <a:extLst>
            <a:ext uri="{FF2B5EF4-FFF2-40B4-BE49-F238E27FC236}">
              <a16:creationId xmlns:a16="http://schemas.microsoft.com/office/drawing/2014/main" id="{00000000-0008-0000-15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8" name="AutoShape 456" descr="Рисунок 33143">
          <a:extLst>
            <a:ext uri="{FF2B5EF4-FFF2-40B4-BE49-F238E27FC236}">
              <a16:creationId xmlns:a16="http://schemas.microsoft.com/office/drawing/2014/main" id="{00000000-0008-0000-15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29" name="AutoShape 457" descr="Рисунок 33144">
          <a:extLst>
            <a:ext uri="{FF2B5EF4-FFF2-40B4-BE49-F238E27FC236}">
              <a16:creationId xmlns:a16="http://schemas.microsoft.com/office/drawing/2014/main" id="{00000000-0008-0000-15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0" name="AutoShape 458" descr="Рисунок 33145">
          <a:extLst>
            <a:ext uri="{FF2B5EF4-FFF2-40B4-BE49-F238E27FC236}">
              <a16:creationId xmlns:a16="http://schemas.microsoft.com/office/drawing/2014/main" id="{00000000-0008-0000-15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1" name="AutoShape 459" descr="Рисунок 33146">
          <a:extLst>
            <a:ext uri="{FF2B5EF4-FFF2-40B4-BE49-F238E27FC236}">
              <a16:creationId xmlns:a16="http://schemas.microsoft.com/office/drawing/2014/main" id="{00000000-0008-0000-15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2" name="AutoShape 460" descr="Рисунок 33147">
          <a:extLst>
            <a:ext uri="{FF2B5EF4-FFF2-40B4-BE49-F238E27FC236}">
              <a16:creationId xmlns:a16="http://schemas.microsoft.com/office/drawing/2014/main" id="{00000000-0008-0000-15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3" name="AutoShape 461" descr="Рисунок 33148">
          <a:extLst>
            <a:ext uri="{FF2B5EF4-FFF2-40B4-BE49-F238E27FC236}">
              <a16:creationId xmlns:a16="http://schemas.microsoft.com/office/drawing/2014/main" id="{00000000-0008-0000-15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4" name="AutoShape 462" descr="Рисунок 33149">
          <a:extLst>
            <a:ext uri="{FF2B5EF4-FFF2-40B4-BE49-F238E27FC236}">
              <a16:creationId xmlns:a16="http://schemas.microsoft.com/office/drawing/2014/main" id="{00000000-0008-0000-15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5" name="AutoShape 463" descr="Рисунок 33150">
          <a:extLst>
            <a:ext uri="{FF2B5EF4-FFF2-40B4-BE49-F238E27FC236}">
              <a16:creationId xmlns:a16="http://schemas.microsoft.com/office/drawing/2014/main" id="{00000000-0008-0000-15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6" name="AutoShape 464" descr="Рисунок 33151">
          <a:extLst>
            <a:ext uri="{FF2B5EF4-FFF2-40B4-BE49-F238E27FC236}">
              <a16:creationId xmlns:a16="http://schemas.microsoft.com/office/drawing/2014/main" id="{00000000-0008-0000-15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7" name="AutoShape 465" descr="Рисунок 33152">
          <a:extLst>
            <a:ext uri="{FF2B5EF4-FFF2-40B4-BE49-F238E27FC236}">
              <a16:creationId xmlns:a16="http://schemas.microsoft.com/office/drawing/2014/main" id="{00000000-0008-0000-15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8" name="AutoShape 466" descr="Рисунок 33153">
          <a:extLst>
            <a:ext uri="{FF2B5EF4-FFF2-40B4-BE49-F238E27FC236}">
              <a16:creationId xmlns:a16="http://schemas.microsoft.com/office/drawing/2014/main" id="{00000000-0008-0000-15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39" name="AutoShape 467" descr="Рисунок 33154">
          <a:extLst>
            <a:ext uri="{FF2B5EF4-FFF2-40B4-BE49-F238E27FC236}">
              <a16:creationId xmlns:a16="http://schemas.microsoft.com/office/drawing/2014/main" id="{00000000-0008-0000-15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0" name="AutoShape 468" descr="Рисунок 33155">
          <a:extLst>
            <a:ext uri="{FF2B5EF4-FFF2-40B4-BE49-F238E27FC236}">
              <a16:creationId xmlns:a16="http://schemas.microsoft.com/office/drawing/2014/main" id="{00000000-0008-0000-15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1" name="AutoShape 469" descr="Рисунок 33156">
          <a:extLst>
            <a:ext uri="{FF2B5EF4-FFF2-40B4-BE49-F238E27FC236}">
              <a16:creationId xmlns:a16="http://schemas.microsoft.com/office/drawing/2014/main" id="{00000000-0008-0000-15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2" name="AutoShape 470" descr="Рисунок 33157">
          <a:extLst>
            <a:ext uri="{FF2B5EF4-FFF2-40B4-BE49-F238E27FC236}">
              <a16:creationId xmlns:a16="http://schemas.microsoft.com/office/drawing/2014/main" id="{00000000-0008-0000-15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3" name="AutoShape 471" descr="Рисунок 33158">
          <a:extLst>
            <a:ext uri="{FF2B5EF4-FFF2-40B4-BE49-F238E27FC236}">
              <a16:creationId xmlns:a16="http://schemas.microsoft.com/office/drawing/2014/main" id="{00000000-0008-0000-15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4" name="AutoShape 472" descr="Рисунок 33159">
          <a:extLst>
            <a:ext uri="{FF2B5EF4-FFF2-40B4-BE49-F238E27FC236}">
              <a16:creationId xmlns:a16="http://schemas.microsoft.com/office/drawing/2014/main" id="{00000000-0008-0000-15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5" name="AutoShape 473" descr="Рисунок 33160">
          <a:extLst>
            <a:ext uri="{FF2B5EF4-FFF2-40B4-BE49-F238E27FC236}">
              <a16:creationId xmlns:a16="http://schemas.microsoft.com/office/drawing/2014/main" id="{00000000-0008-0000-15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6" name="AutoShape 474" descr="Рисунок 33161">
          <a:extLst>
            <a:ext uri="{FF2B5EF4-FFF2-40B4-BE49-F238E27FC236}">
              <a16:creationId xmlns:a16="http://schemas.microsoft.com/office/drawing/2014/main" id="{00000000-0008-0000-15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7" name="AutoShape 475" descr="Рисунок 33162">
          <a:extLst>
            <a:ext uri="{FF2B5EF4-FFF2-40B4-BE49-F238E27FC236}">
              <a16:creationId xmlns:a16="http://schemas.microsoft.com/office/drawing/2014/main" id="{00000000-0008-0000-15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8" name="AutoShape 476" descr="Рисунок 33163">
          <a:extLst>
            <a:ext uri="{FF2B5EF4-FFF2-40B4-BE49-F238E27FC236}">
              <a16:creationId xmlns:a16="http://schemas.microsoft.com/office/drawing/2014/main" id="{00000000-0008-0000-15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49" name="AutoShape 477" descr="Рисунок 33164">
          <a:extLst>
            <a:ext uri="{FF2B5EF4-FFF2-40B4-BE49-F238E27FC236}">
              <a16:creationId xmlns:a16="http://schemas.microsoft.com/office/drawing/2014/main" id="{00000000-0008-0000-15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0" name="AutoShape 478" descr="Рисунок 33165">
          <a:extLst>
            <a:ext uri="{FF2B5EF4-FFF2-40B4-BE49-F238E27FC236}">
              <a16:creationId xmlns:a16="http://schemas.microsoft.com/office/drawing/2014/main" id="{00000000-0008-0000-15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1" name="AutoShape 479" descr="Рисунок 33166">
          <a:extLst>
            <a:ext uri="{FF2B5EF4-FFF2-40B4-BE49-F238E27FC236}">
              <a16:creationId xmlns:a16="http://schemas.microsoft.com/office/drawing/2014/main" id="{00000000-0008-0000-15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2" name="AutoShape 480" descr="Рисунок 33167">
          <a:extLst>
            <a:ext uri="{FF2B5EF4-FFF2-40B4-BE49-F238E27FC236}">
              <a16:creationId xmlns:a16="http://schemas.microsoft.com/office/drawing/2014/main" id="{00000000-0008-0000-15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3" name="AutoShape 481" descr="Рисунок 33168">
          <a:extLst>
            <a:ext uri="{FF2B5EF4-FFF2-40B4-BE49-F238E27FC236}">
              <a16:creationId xmlns:a16="http://schemas.microsoft.com/office/drawing/2014/main" id="{00000000-0008-0000-15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4" name="AutoShape 482" descr="Рисунок 33169">
          <a:extLst>
            <a:ext uri="{FF2B5EF4-FFF2-40B4-BE49-F238E27FC236}">
              <a16:creationId xmlns:a16="http://schemas.microsoft.com/office/drawing/2014/main" id="{00000000-0008-0000-15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5" name="AutoShape 483" descr="Рисунок 33170">
          <a:extLst>
            <a:ext uri="{FF2B5EF4-FFF2-40B4-BE49-F238E27FC236}">
              <a16:creationId xmlns:a16="http://schemas.microsoft.com/office/drawing/2014/main" id="{00000000-0008-0000-15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6" name="AutoShape 484" descr="Рисунок 33171">
          <a:extLst>
            <a:ext uri="{FF2B5EF4-FFF2-40B4-BE49-F238E27FC236}">
              <a16:creationId xmlns:a16="http://schemas.microsoft.com/office/drawing/2014/main" id="{00000000-0008-0000-15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7" name="AutoShape 485" descr="Рисунок 33172">
          <a:extLst>
            <a:ext uri="{FF2B5EF4-FFF2-40B4-BE49-F238E27FC236}">
              <a16:creationId xmlns:a16="http://schemas.microsoft.com/office/drawing/2014/main" id="{00000000-0008-0000-15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8" name="AutoShape 486" descr="Рисунок 33173">
          <a:extLst>
            <a:ext uri="{FF2B5EF4-FFF2-40B4-BE49-F238E27FC236}">
              <a16:creationId xmlns:a16="http://schemas.microsoft.com/office/drawing/2014/main" id="{00000000-0008-0000-15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59" name="AutoShape 487" descr="Рисунок 33174">
          <a:extLst>
            <a:ext uri="{FF2B5EF4-FFF2-40B4-BE49-F238E27FC236}">
              <a16:creationId xmlns:a16="http://schemas.microsoft.com/office/drawing/2014/main" id="{00000000-0008-0000-15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0" name="AutoShape 488" descr="Рисунок 33175">
          <a:extLst>
            <a:ext uri="{FF2B5EF4-FFF2-40B4-BE49-F238E27FC236}">
              <a16:creationId xmlns:a16="http://schemas.microsoft.com/office/drawing/2014/main" id="{00000000-0008-0000-15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1" name="AutoShape 489" descr="Рисунок 33176">
          <a:extLst>
            <a:ext uri="{FF2B5EF4-FFF2-40B4-BE49-F238E27FC236}">
              <a16:creationId xmlns:a16="http://schemas.microsoft.com/office/drawing/2014/main" id="{00000000-0008-0000-15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2" name="AutoShape 490" descr="Рисунок 33177">
          <a:extLst>
            <a:ext uri="{FF2B5EF4-FFF2-40B4-BE49-F238E27FC236}">
              <a16:creationId xmlns:a16="http://schemas.microsoft.com/office/drawing/2014/main" id="{00000000-0008-0000-15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3" name="AutoShape 491" descr="Рисунок 33178">
          <a:extLst>
            <a:ext uri="{FF2B5EF4-FFF2-40B4-BE49-F238E27FC236}">
              <a16:creationId xmlns:a16="http://schemas.microsoft.com/office/drawing/2014/main" id="{00000000-0008-0000-15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4" name="AutoShape 492" descr="Рисунок 33179">
          <a:extLst>
            <a:ext uri="{FF2B5EF4-FFF2-40B4-BE49-F238E27FC236}">
              <a16:creationId xmlns:a16="http://schemas.microsoft.com/office/drawing/2014/main" id="{00000000-0008-0000-15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5" name="AutoShape 493" descr="Рисунок 33180">
          <a:extLst>
            <a:ext uri="{FF2B5EF4-FFF2-40B4-BE49-F238E27FC236}">
              <a16:creationId xmlns:a16="http://schemas.microsoft.com/office/drawing/2014/main" id="{00000000-0008-0000-15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6" name="AutoShape 494" descr="Рисунок 33181">
          <a:extLst>
            <a:ext uri="{FF2B5EF4-FFF2-40B4-BE49-F238E27FC236}">
              <a16:creationId xmlns:a16="http://schemas.microsoft.com/office/drawing/2014/main" id="{00000000-0008-0000-15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7" name="AutoShape 495" descr="Рисунок 33182">
          <a:extLst>
            <a:ext uri="{FF2B5EF4-FFF2-40B4-BE49-F238E27FC236}">
              <a16:creationId xmlns:a16="http://schemas.microsoft.com/office/drawing/2014/main" id="{00000000-0008-0000-15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8" name="AutoShape 496" descr="Рисунок 33183">
          <a:extLst>
            <a:ext uri="{FF2B5EF4-FFF2-40B4-BE49-F238E27FC236}">
              <a16:creationId xmlns:a16="http://schemas.microsoft.com/office/drawing/2014/main" id="{00000000-0008-0000-15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69" name="AutoShape 497" descr="Рисунок 33184">
          <a:extLst>
            <a:ext uri="{FF2B5EF4-FFF2-40B4-BE49-F238E27FC236}">
              <a16:creationId xmlns:a16="http://schemas.microsoft.com/office/drawing/2014/main" id="{00000000-0008-0000-15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0" name="AutoShape 498" descr="Рисунок 33185">
          <a:extLst>
            <a:ext uri="{FF2B5EF4-FFF2-40B4-BE49-F238E27FC236}">
              <a16:creationId xmlns:a16="http://schemas.microsoft.com/office/drawing/2014/main" id="{00000000-0008-0000-15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1" name="AutoShape 499" descr="Рисунок 33186">
          <a:extLst>
            <a:ext uri="{FF2B5EF4-FFF2-40B4-BE49-F238E27FC236}">
              <a16:creationId xmlns:a16="http://schemas.microsoft.com/office/drawing/2014/main" id="{00000000-0008-0000-15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2" name="AutoShape 500" descr="Рисунок 33187">
          <a:extLst>
            <a:ext uri="{FF2B5EF4-FFF2-40B4-BE49-F238E27FC236}">
              <a16:creationId xmlns:a16="http://schemas.microsoft.com/office/drawing/2014/main" id="{00000000-0008-0000-15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3" name="AutoShape 501" descr="Рисунок 33188">
          <a:extLst>
            <a:ext uri="{FF2B5EF4-FFF2-40B4-BE49-F238E27FC236}">
              <a16:creationId xmlns:a16="http://schemas.microsoft.com/office/drawing/2014/main" id="{00000000-0008-0000-15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4" name="AutoShape 502" descr="Рисунок 33189">
          <a:extLst>
            <a:ext uri="{FF2B5EF4-FFF2-40B4-BE49-F238E27FC236}">
              <a16:creationId xmlns:a16="http://schemas.microsoft.com/office/drawing/2014/main" id="{00000000-0008-0000-15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5" name="AutoShape 503" descr="Рисунок 33190">
          <a:extLst>
            <a:ext uri="{FF2B5EF4-FFF2-40B4-BE49-F238E27FC236}">
              <a16:creationId xmlns:a16="http://schemas.microsoft.com/office/drawing/2014/main" id="{00000000-0008-0000-15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6" name="AutoShape 504" descr="Рисунок 33191">
          <a:extLst>
            <a:ext uri="{FF2B5EF4-FFF2-40B4-BE49-F238E27FC236}">
              <a16:creationId xmlns:a16="http://schemas.microsoft.com/office/drawing/2014/main" id="{00000000-0008-0000-15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7" name="AutoShape 505" descr="Рисунок 33192">
          <a:extLst>
            <a:ext uri="{FF2B5EF4-FFF2-40B4-BE49-F238E27FC236}">
              <a16:creationId xmlns:a16="http://schemas.microsoft.com/office/drawing/2014/main" id="{00000000-0008-0000-15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8" name="AutoShape 506" descr="Рисунок 33193">
          <a:extLst>
            <a:ext uri="{FF2B5EF4-FFF2-40B4-BE49-F238E27FC236}">
              <a16:creationId xmlns:a16="http://schemas.microsoft.com/office/drawing/2014/main" id="{00000000-0008-0000-15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79" name="AutoShape 507" descr="Рисунок 33194">
          <a:extLst>
            <a:ext uri="{FF2B5EF4-FFF2-40B4-BE49-F238E27FC236}">
              <a16:creationId xmlns:a16="http://schemas.microsoft.com/office/drawing/2014/main" id="{00000000-0008-0000-15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0" name="AutoShape 508" descr="Рисунок 33195">
          <a:extLst>
            <a:ext uri="{FF2B5EF4-FFF2-40B4-BE49-F238E27FC236}">
              <a16:creationId xmlns:a16="http://schemas.microsoft.com/office/drawing/2014/main" id="{00000000-0008-0000-15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1" name="AutoShape 509" descr="Рисунок 33196">
          <a:extLst>
            <a:ext uri="{FF2B5EF4-FFF2-40B4-BE49-F238E27FC236}">
              <a16:creationId xmlns:a16="http://schemas.microsoft.com/office/drawing/2014/main" id="{00000000-0008-0000-15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2" name="AutoShape 510" descr="Рисунок 33197">
          <a:extLst>
            <a:ext uri="{FF2B5EF4-FFF2-40B4-BE49-F238E27FC236}">
              <a16:creationId xmlns:a16="http://schemas.microsoft.com/office/drawing/2014/main" id="{00000000-0008-0000-15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3" name="AutoShape 511" descr="Рисунок 33198">
          <a:extLst>
            <a:ext uri="{FF2B5EF4-FFF2-40B4-BE49-F238E27FC236}">
              <a16:creationId xmlns:a16="http://schemas.microsoft.com/office/drawing/2014/main" id="{00000000-0008-0000-15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4" name="AutoShape 512" descr="Рисунок 33199">
          <a:extLst>
            <a:ext uri="{FF2B5EF4-FFF2-40B4-BE49-F238E27FC236}">
              <a16:creationId xmlns:a16="http://schemas.microsoft.com/office/drawing/2014/main" id="{00000000-0008-0000-15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5" name="AutoShape 513" descr="Рисунок 33200">
          <a:extLst>
            <a:ext uri="{FF2B5EF4-FFF2-40B4-BE49-F238E27FC236}">
              <a16:creationId xmlns:a16="http://schemas.microsoft.com/office/drawing/2014/main" id="{00000000-0008-0000-15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6" name="AutoShape 514" descr="Рисунок 33201">
          <a:extLst>
            <a:ext uri="{FF2B5EF4-FFF2-40B4-BE49-F238E27FC236}">
              <a16:creationId xmlns:a16="http://schemas.microsoft.com/office/drawing/2014/main" id="{00000000-0008-0000-15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7" name="AutoShape 515" descr="Рисунок 33202">
          <a:extLst>
            <a:ext uri="{FF2B5EF4-FFF2-40B4-BE49-F238E27FC236}">
              <a16:creationId xmlns:a16="http://schemas.microsoft.com/office/drawing/2014/main" id="{00000000-0008-0000-15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8" name="AutoShape 516" descr="Рисунок 33203">
          <a:extLst>
            <a:ext uri="{FF2B5EF4-FFF2-40B4-BE49-F238E27FC236}">
              <a16:creationId xmlns:a16="http://schemas.microsoft.com/office/drawing/2014/main" id="{00000000-0008-0000-15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89" name="AutoShape 517" descr="Рисунок 33204">
          <a:extLst>
            <a:ext uri="{FF2B5EF4-FFF2-40B4-BE49-F238E27FC236}">
              <a16:creationId xmlns:a16="http://schemas.microsoft.com/office/drawing/2014/main" id="{00000000-0008-0000-15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0" name="AutoShape 518" descr="Рисунок 33205">
          <a:extLst>
            <a:ext uri="{FF2B5EF4-FFF2-40B4-BE49-F238E27FC236}">
              <a16:creationId xmlns:a16="http://schemas.microsoft.com/office/drawing/2014/main" id="{00000000-0008-0000-15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1" name="AutoShape 519" descr="Рисунок 33206">
          <a:extLst>
            <a:ext uri="{FF2B5EF4-FFF2-40B4-BE49-F238E27FC236}">
              <a16:creationId xmlns:a16="http://schemas.microsoft.com/office/drawing/2014/main" id="{00000000-0008-0000-15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2" name="AutoShape 520" descr="Рисунок 33207">
          <a:extLst>
            <a:ext uri="{FF2B5EF4-FFF2-40B4-BE49-F238E27FC236}">
              <a16:creationId xmlns:a16="http://schemas.microsoft.com/office/drawing/2014/main" id="{00000000-0008-0000-15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3" name="AutoShape 521" descr="Рисунок 33208">
          <a:extLst>
            <a:ext uri="{FF2B5EF4-FFF2-40B4-BE49-F238E27FC236}">
              <a16:creationId xmlns:a16="http://schemas.microsoft.com/office/drawing/2014/main" id="{00000000-0008-0000-15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4" name="AutoShape 522" descr="Рисунок 33209">
          <a:extLst>
            <a:ext uri="{FF2B5EF4-FFF2-40B4-BE49-F238E27FC236}">
              <a16:creationId xmlns:a16="http://schemas.microsoft.com/office/drawing/2014/main" id="{00000000-0008-0000-15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5" name="AutoShape 523" descr="Рисунок 33210">
          <a:extLst>
            <a:ext uri="{FF2B5EF4-FFF2-40B4-BE49-F238E27FC236}">
              <a16:creationId xmlns:a16="http://schemas.microsoft.com/office/drawing/2014/main" id="{00000000-0008-0000-15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6" name="AutoShape 524" descr="Рисунок 33211">
          <a:extLst>
            <a:ext uri="{FF2B5EF4-FFF2-40B4-BE49-F238E27FC236}">
              <a16:creationId xmlns:a16="http://schemas.microsoft.com/office/drawing/2014/main" id="{00000000-0008-0000-15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7" name="AutoShape 525" descr="Рисунок 33212">
          <a:extLst>
            <a:ext uri="{FF2B5EF4-FFF2-40B4-BE49-F238E27FC236}">
              <a16:creationId xmlns:a16="http://schemas.microsoft.com/office/drawing/2014/main" id="{00000000-0008-0000-15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8" name="AutoShape 526" descr="Рисунок 33213">
          <a:extLst>
            <a:ext uri="{FF2B5EF4-FFF2-40B4-BE49-F238E27FC236}">
              <a16:creationId xmlns:a16="http://schemas.microsoft.com/office/drawing/2014/main" id="{00000000-0008-0000-15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499" name="AutoShape 527" descr="Рисунок 33214">
          <a:extLst>
            <a:ext uri="{FF2B5EF4-FFF2-40B4-BE49-F238E27FC236}">
              <a16:creationId xmlns:a16="http://schemas.microsoft.com/office/drawing/2014/main" id="{00000000-0008-0000-15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0" name="AutoShape 528" descr="Рисунок 33215">
          <a:extLst>
            <a:ext uri="{FF2B5EF4-FFF2-40B4-BE49-F238E27FC236}">
              <a16:creationId xmlns:a16="http://schemas.microsoft.com/office/drawing/2014/main" id="{00000000-0008-0000-15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1" name="AutoShape 529" descr="Рисунок 33216">
          <a:extLst>
            <a:ext uri="{FF2B5EF4-FFF2-40B4-BE49-F238E27FC236}">
              <a16:creationId xmlns:a16="http://schemas.microsoft.com/office/drawing/2014/main" id="{00000000-0008-0000-15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2" name="AutoShape 530" descr="Рисунок 33217">
          <a:extLst>
            <a:ext uri="{FF2B5EF4-FFF2-40B4-BE49-F238E27FC236}">
              <a16:creationId xmlns:a16="http://schemas.microsoft.com/office/drawing/2014/main" id="{00000000-0008-0000-15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3" name="AutoShape 531" descr="Рисунок 33218">
          <a:extLst>
            <a:ext uri="{FF2B5EF4-FFF2-40B4-BE49-F238E27FC236}">
              <a16:creationId xmlns:a16="http://schemas.microsoft.com/office/drawing/2014/main" id="{00000000-0008-0000-15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4" name="AutoShape 532" descr="Рисунок 33219">
          <a:extLst>
            <a:ext uri="{FF2B5EF4-FFF2-40B4-BE49-F238E27FC236}">
              <a16:creationId xmlns:a16="http://schemas.microsoft.com/office/drawing/2014/main" id="{00000000-0008-0000-15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5" name="AutoShape 533" descr="Рисунок 33220">
          <a:extLst>
            <a:ext uri="{FF2B5EF4-FFF2-40B4-BE49-F238E27FC236}">
              <a16:creationId xmlns:a16="http://schemas.microsoft.com/office/drawing/2014/main" id="{00000000-0008-0000-15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6" name="AutoShape 534" descr="Рисунок 33221">
          <a:extLst>
            <a:ext uri="{FF2B5EF4-FFF2-40B4-BE49-F238E27FC236}">
              <a16:creationId xmlns:a16="http://schemas.microsoft.com/office/drawing/2014/main" id="{00000000-0008-0000-15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7" name="AutoShape 535" descr="Рисунок 33222">
          <a:extLst>
            <a:ext uri="{FF2B5EF4-FFF2-40B4-BE49-F238E27FC236}">
              <a16:creationId xmlns:a16="http://schemas.microsoft.com/office/drawing/2014/main" id="{00000000-0008-0000-15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8" name="AutoShape 536" descr="Рисунок 33223">
          <a:extLst>
            <a:ext uri="{FF2B5EF4-FFF2-40B4-BE49-F238E27FC236}">
              <a16:creationId xmlns:a16="http://schemas.microsoft.com/office/drawing/2014/main" id="{00000000-0008-0000-15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09" name="AutoShape 537" descr="Рисунок 33224">
          <a:extLst>
            <a:ext uri="{FF2B5EF4-FFF2-40B4-BE49-F238E27FC236}">
              <a16:creationId xmlns:a16="http://schemas.microsoft.com/office/drawing/2014/main" id="{00000000-0008-0000-15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0" name="AutoShape 538" descr="Рисунок 33225">
          <a:extLst>
            <a:ext uri="{FF2B5EF4-FFF2-40B4-BE49-F238E27FC236}">
              <a16:creationId xmlns:a16="http://schemas.microsoft.com/office/drawing/2014/main" id="{00000000-0008-0000-15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1" name="AutoShape 539" descr="Рисунок 33226">
          <a:extLst>
            <a:ext uri="{FF2B5EF4-FFF2-40B4-BE49-F238E27FC236}">
              <a16:creationId xmlns:a16="http://schemas.microsoft.com/office/drawing/2014/main" id="{00000000-0008-0000-15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2" name="AutoShape 540" descr="Рисунок 33227">
          <a:extLst>
            <a:ext uri="{FF2B5EF4-FFF2-40B4-BE49-F238E27FC236}">
              <a16:creationId xmlns:a16="http://schemas.microsoft.com/office/drawing/2014/main" id="{00000000-0008-0000-15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3" name="AutoShape 541" descr="Рисунок 33228">
          <a:extLst>
            <a:ext uri="{FF2B5EF4-FFF2-40B4-BE49-F238E27FC236}">
              <a16:creationId xmlns:a16="http://schemas.microsoft.com/office/drawing/2014/main" id="{00000000-0008-0000-15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4" name="AutoShape 542" descr="Рисунок 33229">
          <a:extLst>
            <a:ext uri="{FF2B5EF4-FFF2-40B4-BE49-F238E27FC236}">
              <a16:creationId xmlns:a16="http://schemas.microsoft.com/office/drawing/2014/main" id="{00000000-0008-0000-15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5" name="AutoShape 543" descr="Рисунок 33230">
          <a:extLst>
            <a:ext uri="{FF2B5EF4-FFF2-40B4-BE49-F238E27FC236}">
              <a16:creationId xmlns:a16="http://schemas.microsoft.com/office/drawing/2014/main" id="{00000000-0008-0000-15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6" name="AutoShape 544" descr="Рисунок 33231">
          <a:extLst>
            <a:ext uri="{FF2B5EF4-FFF2-40B4-BE49-F238E27FC236}">
              <a16:creationId xmlns:a16="http://schemas.microsoft.com/office/drawing/2014/main" id="{00000000-0008-0000-15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7" name="AutoShape 545" descr="Рисунок 33232">
          <a:extLst>
            <a:ext uri="{FF2B5EF4-FFF2-40B4-BE49-F238E27FC236}">
              <a16:creationId xmlns:a16="http://schemas.microsoft.com/office/drawing/2014/main" id="{00000000-0008-0000-15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8" name="AutoShape 546" descr="Рисунок 33233">
          <a:extLst>
            <a:ext uri="{FF2B5EF4-FFF2-40B4-BE49-F238E27FC236}">
              <a16:creationId xmlns:a16="http://schemas.microsoft.com/office/drawing/2014/main" id="{00000000-0008-0000-15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19" name="AutoShape 547" descr="Рисунок 33234">
          <a:extLst>
            <a:ext uri="{FF2B5EF4-FFF2-40B4-BE49-F238E27FC236}">
              <a16:creationId xmlns:a16="http://schemas.microsoft.com/office/drawing/2014/main" id="{00000000-0008-0000-15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0" name="AutoShape 548" descr="Рисунок 33235">
          <a:extLst>
            <a:ext uri="{FF2B5EF4-FFF2-40B4-BE49-F238E27FC236}">
              <a16:creationId xmlns:a16="http://schemas.microsoft.com/office/drawing/2014/main" id="{00000000-0008-0000-15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1" name="AutoShape 549" descr="Рисунок 33236">
          <a:extLst>
            <a:ext uri="{FF2B5EF4-FFF2-40B4-BE49-F238E27FC236}">
              <a16:creationId xmlns:a16="http://schemas.microsoft.com/office/drawing/2014/main" id="{00000000-0008-0000-15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2" name="AutoShape 550" descr="Рисунок 33237">
          <a:extLst>
            <a:ext uri="{FF2B5EF4-FFF2-40B4-BE49-F238E27FC236}">
              <a16:creationId xmlns:a16="http://schemas.microsoft.com/office/drawing/2014/main" id="{00000000-0008-0000-15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3" name="AutoShape 551" descr="Рисунок 33238">
          <a:extLst>
            <a:ext uri="{FF2B5EF4-FFF2-40B4-BE49-F238E27FC236}">
              <a16:creationId xmlns:a16="http://schemas.microsoft.com/office/drawing/2014/main" id="{00000000-0008-0000-15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4" name="AutoShape 552" descr="Рисунок 33239">
          <a:extLst>
            <a:ext uri="{FF2B5EF4-FFF2-40B4-BE49-F238E27FC236}">
              <a16:creationId xmlns:a16="http://schemas.microsoft.com/office/drawing/2014/main" id="{00000000-0008-0000-15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5" name="AutoShape 553" descr="Рисунок 33240">
          <a:extLst>
            <a:ext uri="{FF2B5EF4-FFF2-40B4-BE49-F238E27FC236}">
              <a16:creationId xmlns:a16="http://schemas.microsoft.com/office/drawing/2014/main" id="{00000000-0008-0000-15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6" name="AutoShape 554" descr="Рисунок 33241">
          <a:extLst>
            <a:ext uri="{FF2B5EF4-FFF2-40B4-BE49-F238E27FC236}">
              <a16:creationId xmlns:a16="http://schemas.microsoft.com/office/drawing/2014/main" id="{00000000-0008-0000-15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7" name="AutoShape 555" descr="Рисунок 33242">
          <a:extLst>
            <a:ext uri="{FF2B5EF4-FFF2-40B4-BE49-F238E27FC236}">
              <a16:creationId xmlns:a16="http://schemas.microsoft.com/office/drawing/2014/main" id="{00000000-0008-0000-15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8" name="AutoShape 556" descr="Рисунок 33243">
          <a:extLst>
            <a:ext uri="{FF2B5EF4-FFF2-40B4-BE49-F238E27FC236}">
              <a16:creationId xmlns:a16="http://schemas.microsoft.com/office/drawing/2014/main" id="{00000000-0008-0000-15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29" name="AutoShape 557" descr="Рисунок 33244">
          <a:extLst>
            <a:ext uri="{FF2B5EF4-FFF2-40B4-BE49-F238E27FC236}">
              <a16:creationId xmlns:a16="http://schemas.microsoft.com/office/drawing/2014/main" id="{00000000-0008-0000-15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0" name="AutoShape 558" descr="Рисунок 33245">
          <a:extLst>
            <a:ext uri="{FF2B5EF4-FFF2-40B4-BE49-F238E27FC236}">
              <a16:creationId xmlns:a16="http://schemas.microsoft.com/office/drawing/2014/main" id="{00000000-0008-0000-15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1" name="AutoShape 559" descr="Рисунок 33246">
          <a:extLst>
            <a:ext uri="{FF2B5EF4-FFF2-40B4-BE49-F238E27FC236}">
              <a16:creationId xmlns:a16="http://schemas.microsoft.com/office/drawing/2014/main" id="{00000000-0008-0000-15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2" name="AutoShape 560" descr="Рисунок 33247">
          <a:extLst>
            <a:ext uri="{FF2B5EF4-FFF2-40B4-BE49-F238E27FC236}">
              <a16:creationId xmlns:a16="http://schemas.microsoft.com/office/drawing/2014/main" id="{00000000-0008-0000-15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3" name="AutoShape 561" descr="Рисунок 33248">
          <a:extLst>
            <a:ext uri="{FF2B5EF4-FFF2-40B4-BE49-F238E27FC236}">
              <a16:creationId xmlns:a16="http://schemas.microsoft.com/office/drawing/2014/main" id="{00000000-0008-0000-15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4" name="AutoShape 562" descr="Рисунок 33249">
          <a:extLst>
            <a:ext uri="{FF2B5EF4-FFF2-40B4-BE49-F238E27FC236}">
              <a16:creationId xmlns:a16="http://schemas.microsoft.com/office/drawing/2014/main" id="{00000000-0008-0000-15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5" name="AutoShape 563" descr="Рисунок 33250">
          <a:extLst>
            <a:ext uri="{FF2B5EF4-FFF2-40B4-BE49-F238E27FC236}">
              <a16:creationId xmlns:a16="http://schemas.microsoft.com/office/drawing/2014/main" id="{00000000-0008-0000-15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6" name="AutoShape 564" descr="Рисунок 33251">
          <a:extLst>
            <a:ext uri="{FF2B5EF4-FFF2-40B4-BE49-F238E27FC236}">
              <a16:creationId xmlns:a16="http://schemas.microsoft.com/office/drawing/2014/main" id="{00000000-0008-0000-15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7" name="AutoShape 565" descr="Рисунок 33252">
          <a:extLst>
            <a:ext uri="{FF2B5EF4-FFF2-40B4-BE49-F238E27FC236}">
              <a16:creationId xmlns:a16="http://schemas.microsoft.com/office/drawing/2014/main" id="{00000000-0008-0000-15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8" name="AutoShape 566" descr="Рисунок 33253">
          <a:extLst>
            <a:ext uri="{FF2B5EF4-FFF2-40B4-BE49-F238E27FC236}">
              <a16:creationId xmlns:a16="http://schemas.microsoft.com/office/drawing/2014/main" id="{00000000-0008-0000-15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39" name="AutoShape 567" descr="Рисунок 33254">
          <a:extLst>
            <a:ext uri="{FF2B5EF4-FFF2-40B4-BE49-F238E27FC236}">
              <a16:creationId xmlns:a16="http://schemas.microsoft.com/office/drawing/2014/main" id="{00000000-0008-0000-15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0" name="AutoShape 568" descr="Рисунок 33255">
          <a:extLst>
            <a:ext uri="{FF2B5EF4-FFF2-40B4-BE49-F238E27FC236}">
              <a16:creationId xmlns:a16="http://schemas.microsoft.com/office/drawing/2014/main" id="{00000000-0008-0000-15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1" name="AutoShape 569" descr="Рисунок 33256">
          <a:extLst>
            <a:ext uri="{FF2B5EF4-FFF2-40B4-BE49-F238E27FC236}">
              <a16:creationId xmlns:a16="http://schemas.microsoft.com/office/drawing/2014/main" id="{00000000-0008-0000-15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2" name="AutoShape 570" descr="Рисунок 33257">
          <a:extLst>
            <a:ext uri="{FF2B5EF4-FFF2-40B4-BE49-F238E27FC236}">
              <a16:creationId xmlns:a16="http://schemas.microsoft.com/office/drawing/2014/main" id="{00000000-0008-0000-15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3" name="AutoShape 571" descr="Рисунок 33258">
          <a:extLst>
            <a:ext uri="{FF2B5EF4-FFF2-40B4-BE49-F238E27FC236}">
              <a16:creationId xmlns:a16="http://schemas.microsoft.com/office/drawing/2014/main" id="{00000000-0008-0000-15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4" name="AutoShape 572" descr="Рисунок 33259">
          <a:extLst>
            <a:ext uri="{FF2B5EF4-FFF2-40B4-BE49-F238E27FC236}">
              <a16:creationId xmlns:a16="http://schemas.microsoft.com/office/drawing/2014/main" id="{00000000-0008-0000-15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5" name="AutoShape 573" descr="Рисунок 33260">
          <a:extLst>
            <a:ext uri="{FF2B5EF4-FFF2-40B4-BE49-F238E27FC236}">
              <a16:creationId xmlns:a16="http://schemas.microsoft.com/office/drawing/2014/main" id="{00000000-0008-0000-15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6" name="AutoShape 574" descr="Рисунок 33261">
          <a:extLst>
            <a:ext uri="{FF2B5EF4-FFF2-40B4-BE49-F238E27FC236}">
              <a16:creationId xmlns:a16="http://schemas.microsoft.com/office/drawing/2014/main" id="{00000000-0008-0000-15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7" name="AutoShape 575" descr="Рисунок 33262">
          <a:extLst>
            <a:ext uri="{FF2B5EF4-FFF2-40B4-BE49-F238E27FC236}">
              <a16:creationId xmlns:a16="http://schemas.microsoft.com/office/drawing/2014/main" id="{00000000-0008-0000-15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8" name="AutoShape 576" descr="Рисунок 33263">
          <a:extLst>
            <a:ext uri="{FF2B5EF4-FFF2-40B4-BE49-F238E27FC236}">
              <a16:creationId xmlns:a16="http://schemas.microsoft.com/office/drawing/2014/main" id="{00000000-0008-0000-15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49" name="AutoShape 577" descr="Рисунок 33264">
          <a:extLst>
            <a:ext uri="{FF2B5EF4-FFF2-40B4-BE49-F238E27FC236}">
              <a16:creationId xmlns:a16="http://schemas.microsoft.com/office/drawing/2014/main" id="{00000000-0008-0000-15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0" name="AutoShape 578" descr="Рисунок 33265">
          <a:extLst>
            <a:ext uri="{FF2B5EF4-FFF2-40B4-BE49-F238E27FC236}">
              <a16:creationId xmlns:a16="http://schemas.microsoft.com/office/drawing/2014/main" id="{00000000-0008-0000-15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1" name="AutoShape 579" descr="Рисунок 33266">
          <a:extLst>
            <a:ext uri="{FF2B5EF4-FFF2-40B4-BE49-F238E27FC236}">
              <a16:creationId xmlns:a16="http://schemas.microsoft.com/office/drawing/2014/main" id="{00000000-0008-0000-15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2" name="AutoShape 580" descr="Рисунок 33267">
          <a:extLst>
            <a:ext uri="{FF2B5EF4-FFF2-40B4-BE49-F238E27FC236}">
              <a16:creationId xmlns:a16="http://schemas.microsoft.com/office/drawing/2014/main" id="{00000000-0008-0000-15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3" name="AutoShape 581" descr="Рисунок 33268">
          <a:extLst>
            <a:ext uri="{FF2B5EF4-FFF2-40B4-BE49-F238E27FC236}">
              <a16:creationId xmlns:a16="http://schemas.microsoft.com/office/drawing/2014/main" id="{00000000-0008-0000-15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4" name="AutoShape 582" descr="Рисунок 33269">
          <a:extLst>
            <a:ext uri="{FF2B5EF4-FFF2-40B4-BE49-F238E27FC236}">
              <a16:creationId xmlns:a16="http://schemas.microsoft.com/office/drawing/2014/main" id="{00000000-0008-0000-15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5" name="AutoShape 583" descr="Рисунок 33270">
          <a:extLst>
            <a:ext uri="{FF2B5EF4-FFF2-40B4-BE49-F238E27FC236}">
              <a16:creationId xmlns:a16="http://schemas.microsoft.com/office/drawing/2014/main" id="{00000000-0008-0000-15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6" name="AutoShape 584" descr="Рисунок 33271">
          <a:extLst>
            <a:ext uri="{FF2B5EF4-FFF2-40B4-BE49-F238E27FC236}">
              <a16:creationId xmlns:a16="http://schemas.microsoft.com/office/drawing/2014/main" id="{00000000-0008-0000-15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7" name="AutoShape 585" descr="Рисунок 33272">
          <a:extLst>
            <a:ext uri="{FF2B5EF4-FFF2-40B4-BE49-F238E27FC236}">
              <a16:creationId xmlns:a16="http://schemas.microsoft.com/office/drawing/2014/main" id="{00000000-0008-0000-15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8" name="AutoShape 586" descr="Рисунок 33273">
          <a:extLst>
            <a:ext uri="{FF2B5EF4-FFF2-40B4-BE49-F238E27FC236}">
              <a16:creationId xmlns:a16="http://schemas.microsoft.com/office/drawing/2014/main" id="{00000000-0008-0000-15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59" name="AutoShape 587" descr="Рисунок 33274">
          <a:extLst>
            <a:ext uri="{FF2B5EF4-FFF2-40B4-BE49-F238E27FC236}">
              <a16:creationId xmlns:a16="http://schemas.microsoft.com/office/drawing/2014/main" id="{00000000-0008-0000-15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0" name="AutoShape 588" descr="Рисунок 33275">
          <a:extLst>
            <a:ext uri="{FF2B5EF4-FFF2-40B4-BE49-F238E27FC236}">
              <a16:creationId xmlns:a16="http://schemas.microsoft.com/office/drawing/2014/main" id="{00000000-0008-0000-15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1" name="AutoShape 589" descr="Рисунок 33276">
          <a:extLst>
            <a:ext uri="{FF2B5EF4-FFF2-40B4-BE49-F238E27FC236}">
              <a16:creationId xmlns:a16="http://schemas.microsoft.com/office/drawing/2014/main" id="{00000000-0008-0000-15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2" name="AutoShape 590" descr="Рисунок 33277">
          <a:extLst>
            <a:ext uri="{FF2B5EF4-FFF2-40B4-BE49-F238E27FC236}">
              <a16:creationId xmlns:a16="http://schemas.microsoft.com/office/drawing/2014/main" id="{00000000-0008-0000-15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3" name="AutoShape 591" descr="Рисунок 33278">
          <a:extLst>
            <a:ext uri="{FF2B5EF4-FFF2-40B4-BE49-F238E27FC236}">
              <a16:creationId xmlns:a16="http://schemas.microsoft.com/office/drawing/2014/main" id="{00000000-0008-0000-15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4" name="AutoShape 592" descr="Рисунок 33279">
          <a:extLst>
            <a:ext uri="{FF2B5EF4-FFF2-40B4-BE49-F238E27FC236}">
              <a16:creationId xmlns:a16="http://schemas.microsoft.com/office/drawing/2014/main" id="{00000000-0008-0000-15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5" name="AutoShape 593" descr="Рисунок 33280">
          <a:extLst>
            <a:ext uri="{FF2B5EF4-FFF2-40B4-BE49-F238E27FC236}">
              <a16:creationId xmlns:a16="http://schemas.microsoft.com/office/drawing/2014/main" id="{00000000-0008-0000-15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6" name="AutoShape 594" descr="Рисунок 33281">
          <a:extLst>
            <a:ext uri="{FF2B5EF4-FFF2-40B4-BE49-F238E27FC236}">
              <a16:creationId xmlns:a16="http://schemas.microsoft.com/office/drawing/2014/main" id="{00000000-0008-0000-15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7" name="AutoShape 595" descr="Рисунок 33282">
          <a:extLst>
            <a:ext uri="{FF2B5EF4-FFF2-40B4-BE49-F238E27FC236}">
              <a16:creationId xmlns:a16="http://schemas.microsoft.com/office/drawing/2014/main" id="{00000000-0008-0000-15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8" name="AutoShape 596" descr="Рисунок 33283">
          <a:extLst>
            <a:ext uri="{FF2B5EF4-FFF2-40B4-BE49-F238E27FC236}">
              <a16:creationId xmlns:a16="http://schemas.microsoft.com/office/drawing/2014/main" id="{00000000-0008-0000-15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69" name="AutoShape 597" descr="Рисунок 33284">
          <a:extLst>
            <a:ext uri="{FF2B5EF4-FFF2-40B4-BE49-F238E27FC236}">
              <a16:creationId xmlns:a16="http://schemas.microsoft.com/office/drawing/2014/main" id="{00000000-0008-0000-15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0" name="AutoShape 598" descr="Рисунок 33285">
          <a:extLst>
            <a:ext uri="{FF2B5EF4-FFF2-40B4-BE49-F238E27FC236}">
              <a16:creationId xmlns:a16="http://schemas.microsoft.com/office/drawing/2014/main" id="{00000000-0008-0000-15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1" name="AutoShape 599" descr="Рисунок 33286">
          <a:extLst>
            <a:ext uri="{FF2B5EF4-FFF2-40B4-BE49-F238E27FC236}">
              <a16:creationId xmlns:a16="http://schemas.microsoft.com/office/drawing/2014/main" id="{00000000-0008-0000-15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2" name="AutoShape 600" descr="Рисунок 33287">
          <a:extLst>
            <a:ext uri="{FF2B5EF4-FFF2-40B4-BE49-F238E27FC236}">
              <a16:creationId xmlns:a16="http://schemas.microsoft.com/office/drawing/2014/main" id="{00000000-0008-0000-15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3" name="AutoShape 601" descr="Рисунок 33288">
          <a:extLst>
            <a:ext uri="{FF2B5EF4-FFF2-40B4-BE49-F238E27FC236}">
              <a16:creationId xmlns:a16="http://schemas.microsoft.com/office/drawing/2014/main" id="{00000000-0008-0000-15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4" name="AutoShape 602" descr="Рисунок 33289">
          <a:extLst>
            <a:ext uri="{FF2B5EF4-FFF2-40B4-BE49-F238E27FC236}">
              <a16:creationId xmlns:a16="http://schemas.microsoft.com/office/drawing/2014/main" id="{00000000-0008-0000-15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5" name="AutoShape 603" descr="Рисунок 33290">
          <a:extLst>
            <a:ext uri="{FF2B5EF4-FFF2-40B4-BE49-F238E27FC236}">
              <a16:creationId xmlns:a16="http://schemas.microsoft.com/office/drawing/2014/main" id="{00000000-0008-0000-15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6" name="AutoShape 604" descr="Рисунок 33291">
          <a:extLst>
            <a:ext uri="{FF2B5EF4-FFF2-40B4-BE49-F238E27FC236}">
              <a16:creationId xmlns:a16="http://schemas.microsoft.com/office/drawing/2014/main" id="{00000000-0008-0000-15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7" name="AutoShape 605" descr="Рисунок 33292">
          <a:extLst>
            <a:ext uri="{FF2B5EF4-FFF2-40B4-BE49-F238E27FC236}">
              <a16:creationId xmlns:a16="http://schemas.microsoft.com/office/drawing/2014/main" id="{00000000-0008-0000-15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8" name="AutoShape 606" descr="Рисунок 33293">
          <a:extLst>
            <a:ext uri="{FF2B5EF4-FFF2-40B4-BE49-F238E27FC236}">
              <a16:creationId xmlns:a16="http://schemas.microsoft.com/office/drawing/2014/main" id="{00000000-0008-0000-15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79" name="AutoShape 607" descr="Рисунок 33294">
          <a:extLst>
            <a:ext uri="{FF2B5EF4-FFF2-40B4-BE49-F238E27FC236}">
              <a16:creationId xmlns:a16="http://schemas.microsoft.com/office/drawing/2014/main" id="{00000000-0008-0000-15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0" name="AutoShape 608" descr="Рисунок 33295">
          <a:extLst>
            <a:ext uri="{FF2B5EF4-FFF2-40B4-BE49-F238E27FC236}">
              <a16:creationId xmlns:a16="http://schemas.microsoft.com/office/drawing/2014/main" id="{00000000-0008-0000-15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1" name="AutoShape 609" descr="Рисунок 33296">
          <a:extLst>
            <a:ext uri="{FF2B5EF4-FFF2-40B4-BE49-F238E27FC236}">
              <a16:creationId xmlns:a16="http://schemas.microsoft.com/office/drawing/2014/main" id="{00000000-0008-0000-15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2" name="AutoShape 610" descr="Рисунок 33297">
          <a:extLst>
            <a:ext uri="{FF2B5EF4-FFF2-40B4-BE49-F238E27FC236}">
              <a16:creationId xmlns:a16="http://schemas.microsoft.com/office/drawing/2014/main" id="{00000000-0008-0000-15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3" name="AutoShape 611" descr="Рисунок 33298">
          <a:extLst>
            <a:ext uri="{FF2B5EF4-FFF2-40B4-BE49-F238E27FC236}">
              <a16:creationId xmlns:a16="http://schemas.microsoft.com/office/drawing/2014/main" id="{00000000-0008-0000-15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4" name="AutoShape 612" descr="Рисунок 33299">
          <a:extLst>
            <a:ext uri="{FF2B5EF4-FFF2-40B4-BE49-F238E27FC236}">
              <a16:creationId xmlns:a16="http://schemas.microsoft.com/office/drawing/2014/main" id="{00000000-0008-0000-15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5" name="AutoShape 613" descr="Рисунок 33300">
          <a:extLst>
            <a:ext uri="{FF2B5EF4-FFF2-40B4-BE49-F238E27FC236}">
              <a16:creationId xmlns:a16="http://schemas.microsoft.com/office/drawing/2014/main" id="{00000000-0008-0000-15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6" name="AutoShape 614" descr="Рисунок 33301">
          <a:extLst>
            <a:ext uri="{FF2B5EF4-FFF2-40B4-BE49-F238E27FC236}">
              <a16:creationId xmlns:a16="http://schemas.microsoft.com/office/drawing/2014/main" id="{00000000-0008-0000-15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7" name="AutoShape 615" descr="Рисунок 33302">
          <a:extLst>
            <a:ext uri="{FF2B5EF4-FFF2-40B4-BE49-F238E27FC236}">
              <a16:creationId xmlns:a16="http://schemas.microsoft.com/office/drawing/2014/main" id="{00000000-0008-0000-15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8" name="AutoShape 616" descr="Рисунок 33303">
          <a:extLst>
            <a:ext uri="{FF2B5EF4-FFF2-40B4-BE49-F238E27FC236}">
              <a16:creationId xmlns:a16="http://schemas.microsoft.com/office/drawing/2014/main" id="{00000000-0008-0000-15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89" name="AutoShape 617" descr="Рисунок 33304">
          <a:extLst>
            <a:ext uri="{FF2B5EF4-FFF2-40B4-BE49-F238E27FC236}">
              <a16:creationId xmlns:a16="http://schemas.microsoft.com/office/drawing/2014/main" id="{00000000-0008-0000-15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0" name="AutoShape 618" descr="Рисунок 33305">
          <a:extLst>
            <a:ext uri="{FF2B5EF4-FFF2-40B4-BE49-F238E27FC236}">
              <a16:creationId xmlns:a16="http://schemas.microsoft.com/office/drawing/2014/main" id="{00000000-0008-0000-15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1" name="AutoShape 619" descr="Рисунок 33306">
          <a:extLst>
            <a:ext uri="{FF2B5EF4-FFF2-40B4-BE49-F238E27FC236}">
              <a16:creationId xmlns:a16="http://schemas.microsoft.com/office/drawing/2014/main" id="{00000000-0008-0000-15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2" name="AutoShape 620" descr="Рисунок 33307">
          <a:extLst>
            <a:ext uri="{FF2B5EF4-FFF2-40B4-BE49-F238E27FC236}">
              <a16:creationId xmlns:a16="http://schemas.microsoft.com/office/drawing/2014/main" id="{00000000-0008-0000-15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3" name="AutoShape 621" descr="Рисунок 33308">
          <a:extLst>
            <a:ext uri="{FF2B5EF4-FFF2-40B4-BE49-F238E27FC236}">
              <a16:creationId xmlns:a16="http://schemas.microsoft.com/office/drawing/2014/main" id="{00000000-0008-0000-15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4" name="AutoShape 622" descr="Рисунок 33309">
          <a:extLst>
            <a:ext uri="{FF2B5EF4-FFF2-40B4-BE49-F238E27FC236}">
              <a16:creationId xmlns:a16="http://schemas.microsoft.com/office/drawing/2014/main" id="{00000000-0008-0000-15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5" name="AutoShape 623" descr="Рисунок 33310">
          <a:extLst>
            <a:ext uri="{FF2B5EF4-FFF2-40B4-BE49-F238E27FC236}">
              <a16:creationId xmlns:a16="http://schemas.microsoft.com/office/drawing/2014/main" id="{00000000-0008-0000-15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6" name="AutoShape 624" descr="Рисунок 33311">
          <a:extLst>
            <a:ext uri="{FF2B5EF4-FFF2-40B4-BE49-F238E27FC236}">
              <a16:creationId xmlns:a16="http://schemas.microsoft.com/office/drawing/2014/main" id="{00000000-0008-0000-15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7" name="AutoShape 625" descr="Рисунок 33312">
          <a:extLst>
            <a:ext uri="{FF2B5EF4-FFF2-40B4-BE49-F238E27FC236}">
              <a16:creationId xmlns:a16="http://schemas.microsoft.com/office/drawing/2014/main" id="{00000000-0008-0000-15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8" name="AutoShape 626" descr="Рисунок 33313">
          <a:extLst>
            <a:ext uri="{FF2B5EF4-FFF2-40B4-BE49-F238E27FC236}">
              <a16:creationId xmlns:a16="http://schemas.microsoft.com/office/drawing/2014/main" id="{00000000-0008-0000-15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599" name="AutoShape 627" descr="Рисунок 33314">
          <a:extLst>
            <a:ext uri="{FF2B5EF4-FFF2-40B4-BE49-F238E27FC236}">
              <a16:creationId xmlns:a16="http://schemas.microsoft.com/office/drawing/2014/main" id="{00000000-0008-0000-15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0" name="AutoShape 628" descr="Рисунок 33315">
          <a:extLst>
            <a:ext uri="{FF2B5EF4-FFF2-40B4-BE49-F238E27FC236}">
              <a16:creationId xmlns:a16="http://schemas.microsoft.com/office/drawing/2014/main" id="{00000000-0008-0000-15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1" name="AutoShape 629" descr="Рисунок 33316">
          <a:extLst>
            <a:ext uri="{FF2B5EF4-FFF2-40B4-BE49-F238E27FC236}">
              <a16:creationId xmlns:a16="http://schemas.microsoft.com/office/drawing/2014/main" id="{00000000-0008-0000-15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2" name="AutoShape 630" descr="Рисунок 33317">
          <a:extLst>
            <a:ext uri="{FF2B5EF4-FFF2-40B4-BE49-F238E27FC236}">
              <a16:creationId xmlns:a16="http://schemas.microsoft.com/office/drawing/2014/main" id="{00000000-0008-0000-15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3" name="AutoShape 631" descr="Рисунок 33318">
          <a:extLst>
            <a:ext uri="{FF2B5EF4-FFF2-40B4-BE49-F238E27FC236}">
              <a16:creationId xmlns:a16="http://schemas.microsoft.com/office/drawing/2014/main" id="{00000000-0008-0000-15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4" name="AutoShape 632" descr="Рисунок 33319">
          <a:extLst>
            <a:ext uri="{FF2B5EF4-FFF2-40B4-BE49-F238E27FC236}">
              <a16:creationId xmlns:a16="http://schemas.microsoft.com/office/drawing/2014/main" id="{00000000-0008-0000-15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5" name="AutoShape 633" descr="Рисунок 33320">
          <a:extLst>
            <a:ext uri="{FF2B5EF4-FFF2-40B4-BE49-F238E27FC236}">
              <a16:creationId xmlns:a16="http://schemas.microsoft.com/office/drawing/2014/main" id="{00000000-0008-0000-15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6" name="AutoShape 634" descr="Рисунок 33321">
          <a:extLst>
            <a:ext uri="{FF2B5EF4-FFF2-40B4-BE49-F238E27FC236}">
              <a16:creationId xmlns:a16="http://schemas.microsoft.com/office/drawing/2014/main" id="{00000000-0008-0000-15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7" name="AutoShape 635" descr="Рисунок 33322">
          <a:extLst>
            <a:ext uri="{FF2B5EF4-FFF2-40B4-BE49-F238E27FC236}">
              <a16:creationId xmlns:a16="http://schemas.microsoft.com/office/drawing/2014/main" id="{00000000-0008-0000-15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8" name="AutoShape 636" descr="Рисунок 33323">
          <a:extLst>
            <a:ext uri="{FF2B5EF4-FFF2-40B4-BE49-F238E27FC236}">
              <a16:creationId xmlns:a16="http://schemas.microsoft.com/office/drawing/2014/main" id="{00000000-0008-0000-15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09" name="AutoShape 637" descr="Рисунок 33324">
          <a:extLst>
            <a:ext uri="{FF2B5EF4-FFF2-40B4-BE49-F238E27FC236}">
              <a16:creationId xmlns:a16="http://schemas.microsoft.com/office/drawing/2014/main" id="{00000000-0008-0000-15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0" name="AutoShape 638" descr="Рисунок 33325">
          <a:extLst>
            <a:ext uri="{FF2B5EF4-FFF2-40B4-BE49-F238E27FC236}">
              <a16:creationId xmlns:a16="http://schemas.microsoft.com/office/drawing/2014/main" id="{00000000-0008-0000-15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1" name="AutoShape 639" descr="Рисунок 33326">
          <a:extLst>
            <a:ext uri="{FF2B5EF4-FFF2-40B4-BE49-F238E27FC236}">
              <a16:creationId xmlns:a16="http://schemas.microsoft.com/office/drawing/2014/main" id="{00000000-0008-0000-15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2" name="AutoShape 640" descr="Рисунок 33327">
          <a:extLst>
            <a:ext uri="{FF2B5EF4-FFF2-40B4-BE49-F238E27FC236}">
              <a16:creationId xmlns:a16="http://schemas.microsoft.com/office/drawing/2014/main" id="{00000000-0008-0000-15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3" name="AutoShape 641" descr="Рисунок 33328">
          <a:extLst>
            <a:ext uri="{FF2B5EF4-FFF2-40B4-BE49-F238E27FC236}">
              <a16:creationId xmlns:a16="http://schemas.microsoft.com/office/drawing/2014/main" id="{00000000-0008-0000-15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4" name="AutoShape 642" descr="Рисунок 33329">
          <a:extLst>
            <a:ext uri="{FF2B5EF4-FFF2-40B4-BE49-F238E27FC236}">
              <a16:creationId xmlns:a16="http://schemas.microsoft.com/office/drawing/2014/main" id="{00000000-0008-0000-15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5" name="AutoShape 643" descr="Рисунок 33330">
          <a:extLst>
            <a:ext uri="{FF2B5EF4-FFF2-40B4-BE49-F238E27FC236}">
              <a16:creationId xmlns:a16="http://schemas.microsoft.com/office/drawing/2014/main" id="{00000000-0008-0000-15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6" name="AutoShape 644" descr="Рисунок 33331">
          <a:extLst>
            <a:ext uri="{FF2B5EF4-FFF2-40B4-BE49-F238E27FC236}">
              <a16:creationId xmlns:a16="http://schemas.microsoft.com/office/drawing/2014/main" id="{00000000-0008-0000-15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7" name="AutoShape 645" descr="Рисунок 33332">
          <a:extLst>
            <a:ext uri="{FF2B5EF4-FFF2-40B4-BE49-F238E27FC236}">
              <a16:creationId xmlns:a16="http://schemas.microsoft.com/office/drawing/2014/main" id="{00000000-0008-0000-15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8" name="AutoShape 646" descr="Рисунок 33333">
          <a:extLst>
            <a:ext uri="{FF2B5EF4-FFF2-40B4-BE49-F238E27FC236}">
              <a16:creationId xmlns:a16="http://schemas.microsoft.com/office/drawing/2014/main" id="{00000000-0008-0000-15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19" name="AutoShape 647" descr="Рисунок 33334">
          <a:extLst>
            <a:ext uri="{FF2B5EF4-FFF2-40B4-BE49-F238E27FC236}">
              <a16:creationId xmlns:a16="http://schemas.microsoft.com/office/drawing/2014/main" id="{00000000-0008-0000-15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0" name="AutoShape 648" descr="Рисунок 33335">
          <a:extLst>
            <a:ext uri="{FF2B5EF4-FFF2-40B4-BE49-F238E27FC236}">
              <a16:creationId xmlns:a16="http://schemas.microsoft.com/office/drawing/2014/main" id="{00000000-0008-0000-15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1" name="AutoShape 649" descr="Рисунок 33336">
          <a:extLst>
            <a:ext uri="{FF2B5EF4-FFF2-40B4-BE49-F238E27FC236}">
              <a16:creationId xmlns:a16="http://schemas.microsoft.com/office/drawing/2014/main" id="{00000000-0008-0000-15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2" name="AutoShape 650" descr="Рисунок 33337">
          <a:extLst>
            <a:ext uri="{FF2B5EF4-FFF2-40B4-BE49-F238E27FC236}">
              <a16:creationId xmlns:a16="http://schemas.microsoft.com/office/drawing/2014/main" id="{00000000-0008-0000-15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3" name="AutoShape 651" descr="Рисунок 33338">
          <a:extLst>
            <a:ext uri="{FF2B5EF4-FFF2-40B4-BE49-F238E27FC236}">
              <a16:creationId xmlns:a16="http://schemas.microsoft.com/office/drawing/2014/main" id="{00000000-0008-0000-15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4" name="AutoShape 652" descr="Рисунок 33339">
          <a:extLst>
            <a:ext uri="{FF2B5EF4-FFF2-40B4-BE49-F238E27FC236}">
              <a16:creationId xmlns:a16="http://schemas.microsoft.com/office/drawing/2014/main" id="{00000000-0008-0000-15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5" name="AutoShape 653" descr="Рисунок 33340">
          <a:extLst>
            <a:ext uri="{FF2B5EF4-FFF2-40B4-BE49-F238E27FC236}">
              <a16:creationId xmlns:a16="http://schemas.microsoft.com/office/drawing/2014/main" id="{00000000-0008-0000-15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6" name="AutoShape 654" descr="Рисунок 33341">
          <a:extLst>
            <a:ext uri="{FF2B5EF4-FFF2-40B4-BE49-F238E27FC236}">
              <a16:creationId xmlns:a16="http://schemas.microsoft.com/office/drawing/2014/main" id="{00000000-0008-0000-15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7" name="AutoShape 655" descr="Рисунок 33342">
          <a:extLst>
            <a:ext uri="{FF2B5EF4-FFF2-40B4-BE49-F238E27FC236}">
              <a16:creationId xmlns:a16="http://schemas.microsoft.com/office/drawing/2014/main" id="{00000000-0008-0000-15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8" name="AutoShape 656" descr="Рисунок 33343">
          <a:extLst>
            <a:ext uri="{FF2B5EF4-FFF2-40B4-BE49-F238E27FC236}">
              <a16:creationId xmlns:a16="http://schemas.microsoft.com/office/drawing/2014/main" id="{00000000-0008-0000-15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29" name="AutoShape 657" descr="Рисунок 33344">
          <a:extLst>
            <a:ext uri="{FF2B5EF4-FFF2-40B4-BE49-F238E27FC236}">
              <a16:creationId xmlns:a16="http://schemas.microsoft.com/office/drawing/2014/main" id="{00000000-0008-0000-15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0" name="AutoShape 658" descr="Рисунок 33345">
          <a:extLst>
            <a:ext uri="{FF2B5EF4-FFF2-40B4-BE49-F238E27FC236}">
              <a16:creationId xmlns:a16="http://schemas.microsoft.com/office/drawing/2014/main" id="{00000000-0008-0000-15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1" name="AutoShape 659" descr="Рисунок 33346">
          <a:extLst>
            <a:ext uri="{FF2B5EF4-FFF2-40B4-BE49-F238E27FC236}">
              <a16:creationId xmlns:a16="http://schemas.microsoft.com/office/drawing/2014/main" id="{00000000-0008-0000-15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2" name="AutoShape 660" descr="Рисунок 33347">
          <a:extLst>
            <a:ext uri="{FF2B5EF4-FFF2-40B4-BE49-F238E27FC236}">
              <a16:creationId xmlns:a16="http://schemas.microsoft.com/office/drawing/2014/main" id="{00000000-0008-0000-15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3" name="AutoShape 661" descr="Рисунок 33348">
          <a:extLst>
            <a:ext uri="{FF2B5EF4-FFF2-40B4-BE49-F238E27FC236}">
              <a16:creationId xmlns:a16="http://schemas.microsoft.com/office/drawing/2014/main" id="{00000000-0008-0000-15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4" name="AutoShape 662" descr="Рисунок 33349">
          <a:extLst>
            <a:ext uri="{FF2B5EF4-FFF2-40B4-BE49-F238E27FC236}">
              <a16:creationId xmlns:a16="http://schemas.microsoft.com/office/drawing/2014/main" id="{00000000-0008-0000-15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5" name="AutoShape 663" descr="Рисунок 33350">
          <a:extLst>
            <a:ext uri="{FF2B5EF4-FFF2-40B4-BE49-F238E27FC236}">
              <a16:creationId xmlns:a16="http://schemas.microsoft.com/office/drawing/2014/main" id="{00000000-0008-0000-15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6" name="AutoShape 664" descr="Рисунок 33351">
          <a:extLst>
            <a:ext uri="{FF2B5EF4-FFF2-40B4-BE49-F238E27FC236}">
              <a16:creationId xmlns:a16="http://schemas.microsoft.com/office/drawing/2014/main" id="{00000000-0008-0000-15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7" name="AutoShape 665" descr="Рисунок 33352">
          <a:extLst>
            <a:ext uri="{FF2B5EF4-FFF2-40B4-BE49-F238E27FC236}">
              <a16:creationId xmlns:a16="http://schemas.microsoft.com/office/drawing/2014/main" id="{00000000-0008-0000-15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8" name="AutoShape 666" descr="Рисунок 33353">
          <a:extLst>
            <a:ext uri="{FF2B5EF4-FFF2-40B4-BE49-F238E27FC236}">
              <a16:creationId xmlns:a16="http://schemas.microsoft.com/office/drawing/2014/main" id="{00000000-0008-0000-15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39" name="AutoShape 667" descr="Рисунок 33354">
          <a:extLst>
            <a:ext uri="{FF2B5EF4-FFF2-40B4-BE49-F238E27FC236}">
              <a16:creationId xmlns:a16="http://schemas.microsoft.com/office/drawing/2014/main" id="{00000000-0008-0000-15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0" name="AutoShape 668" descr="Рисунок 33355">
          <a:extLst>
            <a:ext uri="{FF2B5EF4-FFF2-40B4-BE49-F238E27FC236}">
              <a16:creationId xmlns:a16="http://schemas.microsoft.com/office/drawing/2014/main" id="{00000000-0008-0000-15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1" name="AutoShape 669" descr="Рисунок 33356">
          <a:extLst>
            <a:ext uri="{FF2B5EF4-FFF2-40B4-BE49-F238E27FC236}">
              <a16:creationId xmlns:a16="http://schemas.microsoft.com/office/drawing/2014/main" id="{00000000-0008-0000-15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2" name="AutoShape 670" descr="Рисунок 33357">
          <a:extLst>
            <a:ext uri="{FF2B5EF4-FFF2-40B4-BE49-F238E27FC236}">
              <a16:creationId xmlns:a16="http://schemas.microsoft.com/office/drawing/2014/main" id="{00000000-0008-0000-15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3" name="AutoShape 671" descr="Рисунок 33358">
          <a:extLst>
            <a:ext uri="{FF2B5EF4-FFF2-40B4-BE49-F238E27FC236}">
              <a16:creationId xmlns:a16="http://schemas.microsoft.com/office/drawing/2014/main" id="{00000000-0008-0000-15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4" name="AutoShape 672" descr="Рисунок 33359">
          <a:extLst>
            <a:ext uri="{FF2B5EF4-FFF2-40B4-BE49-F238E27FC236}">
              <a16:creationId xmlns:a16="http://schemas.microsoft.com/office/drawing/2014/main" id="{00000000-0008-0000-15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5" name="AutoShape 673" descr="Рисунок 33360">
          <a:extLst>
            <a:ext uri="{FF2B5EF4-FFF2-40B4-BE49-F238E27FC236}">
              <a16:creationId xmlns:a16="http://schemas.microsoft.com/office/drawing/2014/main" id="{00000000-0008-0000-15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6" name="AutoShape 674" descr="Рисунок 33361">
          <a:extLst>
            <a:ext uri="{FF2B5EF4-FFF2-40B4-BE49-F238E27FC236}">
              <a16:creationId xmlns:a16="http://schemas.microsoft.com/office/drawing/2014/main" id="{00000000-0008-0000-15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7" name="AutoShape 675" descr="Рисунок 33362">
          <a:extLst>
            <a:ext uri="{FF2B5EF4-FFF2-40B4-BE49-F238E27FC236}">
              <a16:creationId xmlns:a16="http://schemas.microsoft.com/office/drawing/2014/main" id="{00000000-0008-0000-15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8" name="AutoShape 676" descr="Рисунок 33363">
          <a:extLst>
            <a:ext uri="{FF2B5EF4-FFF2-40B4-BE49-F238E27FC236}">
              <a16:creationId xmlns:a16="http://schemas.microsoft.com/office/drawing/2014/main" id="{00000000-0008-0000-15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49" name="AutoShape 677" descr="Рисунок 33364">
          <a:extLst>
            <a:ext uri="{FF2B5EF4-FFF2-40B4-BE49-F238E27FC236}">
              <a16:creationId xmlns:a16="http://schemas.microsoft.com/office/drawing/2014/main" id="{00000000-0008-0000-15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0" name="AutoShape 678" descr="Рисунок 33365">
          <a:extLst>
            <a:ext uri="{FF2B5EF4-FFF2-40B4-BE49-F238E27FC236}">
              <a16:creationId xmlns:a16="http://schemas.microsoft.com/office/drawing/2014/main" id="{00000000-0008-0000-15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1" name="AutoShape 679" descr="Рисунок 33366">
          <a:extLst>
            <a:ext uri="{FF2B5EF4-FFF2-40B4-BE49-F238E27FC236}">
              <a16:creationId xmlns:a16="http://schemas.microsoft.com/office/drawing/2014/main" id="{00000000-0008-0000-15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2" name="AutoShape 680" descr="Рисунок 33367">
          <a:extLst>
            <a:ext uri="{FF2B5EF4-FFF2-40B4-BE49-F238E27FC236}">
              <a16:creationId xmlns:a16="http://schemas.microsoft.com/office/drawing/2014/main" id="{00000000-0008-0000-15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3" name="AutoShape 681" descr="Рисунок 33368">
          <a:extLst>
            <a:ext uri="{FF2B5EF4-FFF2-40B4-BE49-F238E27FC236}">
              <a16:creationId xmlns:a16="http://schemas.microsoft.com/office/drawing/2014/main" id="{00000000-0008-0000-15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4" name="AutoShape 682" descr="Рисунок 33369">
          <a:extLst>
            <a:ext uri="{FF2B5EF4-FFF2-40B4-BE49-F238E27FC236}">
              <a16:creationId xmlns:a16="http://schemas.microsoft.com/office/drawing/2014/main" id="{00000000-0008-0000-15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5" name="AutoShape 683" descr="Рисунок 33370">
          <a:extLst>
            <a:ext uri="{FF2B5EF4-FFF2-40B4-BE49-F238E27FC236}">
              <a16:creationId xmlns:a16="http://schemas.microsoft.com/office/drawing/2014/main" id="{00000000-0008-0000-15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6" name="AutoShape 684" descr="Рисунок 33371">
          <a:extLst>
            <a:ext uri="{FF2B5EF4-FFF2-40B4-BE49-F238E27FC236}">
              <a16:creationId xmlns:a16="http://schemas.microsoft.com/office/drawing/2014/main" id="{00000000-0008-0000-15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7" name="AutoShape 685" descr="Рисунок 33372">
          <a:extLst>
            <a:ext uri="{FF2B5EF4-FFF2-40B4-BE49-F238E27FC236}">
              <a16:creationId xmlns:a16="http://schemas.microsoft.com/office/drawing/2014/main" id="{00000000-0008-0000-15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8" name="AutoShape 686" descr="Рисунок 33373">
          <a:extLst>
            <a:ext uri="{FF2B5EF4-FFF2-40B4-BE49-F238E27FC236}">
              <a16:creationId xmlns:a16="http://schemas.microsoft.com/office/drawing/2014/main" id="{00000000-0008-0000-15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59" name="AutoShape 687" descr="Рисунок 33374">
          <a:extLst>
            <a:ext uri="{FF2B5EF4-FFF2-40B4-BE49-F238E27FC236}">
              <a16:creationId xmlns:a16="http://schemas.microsoft.com/office/drawing/2014/main" id="{00000000-0008-0000-15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0" name="AutoShape 688" descr="Рисунок 33375">
          <a:extLst>
            <a:ext uri="{FF2B5EF4-FFF2-40B4-BE49-F238E27FC236}">
              <a16:creationId xmlns:a16="http://schemas.microsoft.com/office/drawing/2014/main" id="{00000000-0008-0000-15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1" name="AutoShape 689" descr="Рисунок 33376">
          <a:extLst>
            <a:ext uri="{FF2B5EF4-FFF2-40B4-BE49-F238E27FC236}">
              <a16:creationId xmlns:a16="http://schemas.microsoft.com/office/drawing/2014/main" id="{00000000-0008-0000-15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2" name="AutoShape 690" descr="Рисунок 33377">
          <a:extLst>
            <a:ext uri="{FF2B5EF4-FFF2-40B4-BE49-F238E27FC236}">
              <a16:creationId xmlns:a16="http://schemas.microsoft.com/office/drawing/2014/main" id="{00000000-0008-0000-15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3" name="AutoShape 691" descr="Рисунок 33378">
          <a:extLst>
            <a:ext uri="{FF2B5EF4-FFF2-40B4-BE49-F238E27FC236}">
              <a16:creationId xmlns:a16="http://schemas.microsoft.com/office/drawing/2014/main" id="{00000000-0008-0000-15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4" name="AutoShape 692" descr="Рисунок 33379">
          <a:extLst>
            <a:ext uri="{FF2B5EF4-FFF2-40B4-BE49-F238E27FC236}">
              <a16:creationId xmlns:a16="http://schemas.microsoft.com/office/drawing/2014/main" id="{00000000-0008-0000-15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5" name="AutoShape 693" descr="Рисунок 33380">
          <a:extLst>
            <a:ext uri="{FF2B5EF4-FFF2-40B4-BE49-F238E27FC236}">
              <a16:creationId xmlns:a16="http://schemas.microsoft.com/office/drawing/2014/main" id="{00000000-0008-0000-15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6" name="AutoShape 694" descr="Рисунок 33381">
          <a:extLst>
            <a:ext uri="{FF2B5EF4-FFF2-40B4-BE49-F238E27FC236}">
              <a16:creationId xmlns:a16="http://schemas.microsoft.com/office/drawing/2014/main" id="{00000000-0008-0000-15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7" name="AutoShape 695" descr="Рисунок 33382">
          <a:extLst>
            <a:ext uri="{FF2B5EF4-FFF2-40B4-BE49-F238E27FC236}">
              <a16:creationId xmlns:a16="http://schemas.microsoft.com/office/drawing/2014/main" id="{00000000-0008-0000-15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8" name="AutoShape 696" descr="Рисунок 33383">
          <a:extLst>
            <a:ext uri="{FF2B5EF4-FFF2-40B4-BE49-F238E27FC236}">
              <a16:creationId xmlns:a16="http://schemas.microsoft.com/office/drawing/2014/main" id="{00000000-0008-0000-15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69" name="AutoShape 697" descr="Рисунок 33384">
          <a:extLst>
            <a:ext uri="{FF2B5EF4-FFF2-40B4-BE49-F238E27FC236}">
              <a16:creationId xmlns:a16="http://schemas.microsoft.com/office/drawing/2014/main" id="{00000000-0008-0000-15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0" name="AutoShape 698" descr="Рисунок 33385">
          <a:extLst>
            <a:ext uri="{FF2B5EF4-FFF2-40B4-BE49-F238E27FC236}">
              <a16:creationId xmlns:a16="http://schemas.microsoft.com/office/drawing/2014/main" id="{00000000-0008-0000-15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1" name="AutoShape 699" descr="Рисунок 33386">
          <a:extLst>
            <a:ext uri="{FF2B5EF4-FFF2-40B4-BE49-F238E27FC236}">
              <a16:creationId xmlns:a16="http://schemas.microsoft.com/office/drawing/2014/main" id="{00000000-0008-0000-15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2" name="AutoShape 700" descr="Рисунок 33387">
          <a:extLst>
            <a:ext uri="{FF2B5EF4-FFF2-40B4-BE49-F238E27FC236}">
              <a16:creationId xmlns:a16="http://schemas.microsoft.com/office/drawing/2014/main" id="{00000000-0008-0000-15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3" name="AutoShape 701" descr="Рисунок 33388">
          <a:extLst>
            <a:ext uri="{FF2B5EF4-FFF2-40B4-BE49-F238E27FC236}">
              <a16:creationId xmlns:a16="http://schemas.microsoft.com/office/drawing/2014/main" id="{00000000-0008-0000-15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4" name="AutoShape 702" descr="Рисунок 33389">
          <a:extLst>
            <a:ext uri="{FF2B5EF4-FFF2-40B4-BE49-F238E27FC236}">
              <a16:creationId xmlns:a16="http://schemas.microsoft.com/office/drawing/2014/main" id="{00000000-0008-0000-15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5" name="AutoShape 703" descr="Рисунок 33390">
          <a:extLst>
            <a:ext uri="{FF2B5EF4-FFF2-40B4-BE49-F238E27FC236}">
              <a16:creationId xmlns:a16="http://schemas.microsoft.com/office/drawing/2014/main" id="{00000000-0008-0000-15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6" name="AutoShape 704" descr="Рисунок 33391">
          <a:extLst>
            <a:ext uri="{FF2B5EF4-FFF2-40B4-BE49-F238E27FC236}">
              <a16:creationId xmlns:a16="http://schemas.microsoft.com/office/drawing/2014/main" id="{00000000-0008-0000-15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7" name="AutoShape 705" descr="Рисунок 33392">
          <a:extLst>
            <a:ext uri="{FF2B5EF4-FFF2-40B4-BE49-F238E27FC236}">
              <a16:creationId xmlns:a16="http://schemas.microsoft.com/office/drawing/2014/main" id="{00000000-0008-0000-15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8" name="AutoShape 706" descr="Рисунок 33393">
          <a:extLst>
            <a:ext uri="{FF2B5EF4-FFF2-40B4-BE49-F238E27FC236}">
              <a16:creationId xmlns:a16="http://schemas.microsoft.com/office/drawing/2014/main" id="{00000000-0008-0000-15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426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79" name="AutoShape 707" descr="Рисунок 33394">
          <a:extLst>
            <a:ext uri="{FF2B5EF4-FFF2-40B4-BE49-F238E27FC236}">
              <a16:creationId xmlns:a16="http://schemas.microsoft.com/office/drawing/2014/main" id="{00000000-0008-0000-15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555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80" name="AutoShape 708" descr="Рисунок 33395">
          <a:extLst>
            <a:ext uri="{FF2B5EF4-FFF2-40B4-BE49-F238E27FC236}">
              <a16:creationId xmlns:a16="http://schemas.microsoft.com/office/drawing/2014/main" id="{00000000-0008-0000-15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6036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81" name="AutoShape 709" descr="Рисунок 33396">
          <a:extLst>
            <a:ext uri="{FF2B5EF4-FFF2-40B4-BE49-F238E27FC236}">
              <a16:creationId xmlns:a16="http://schemas.microsoft.com/office/drawing/2014/main" id="{00000000-0008-0000-15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732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304800" cy="304800"/>
    <xdr:sp macro="" textlink="">
      <xdr:nvSpPr>
        <xdr:cNvPr id="2682" name="AutoShape 710" descr="Рисунок 33397">
          <a:extLst>
            <a:ext uri="{FF2B5EF4-FFF2-40B4-BE49-F238E27FC236}">
              <a16:creationId xmlns:a16="http://schemas.microsoft.com/office/drawing/2014/main" id="{00000000-0008-0000-15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780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178</xdr:row>
      <xdr:rowOff>0</xdr:rowOff>
    </xdr:from>
    <xdr:ext cx="304800" cy="304800"/>
    <xdr:sp macro="" textlink="">
      <xdr:nvSpPr>
        <xdr:cNvPr id="2683" name="AutoShape 254" descr="Рисунок 32941">
          <a:extLst>
            <a:ext uri="{FF2B5EF4-FFF2-40B4-BE49-F238E27FC236}">
              <a16:creationId xmlns:a16="http://schemas.microsoft.com/office/drawing/2014/main" id="{00000000-0008-0000-15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579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4" name="AutoShape 255" descr="Рисунок 32942">
          <a:extLst>
            <a:ext uri="{FF2B5EF4-FFF2-40B4-BE49-F238E27FC236}">
              <a16:creationId xmlns:a16="http://schemas.microsoft.com/office/drawing/2014/main" id="{00000000-0008-0000-15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5" name="AutoShape 256" descr="Рисунок 32943">
          <a:extLst>
            <a:ext uri="{FF2B5EF4-FFF2-40B4-BE49-F238E27FC236}">
              <a16:creationId xmlns:a16="http://schemas.microsoft.com/office/drawing/2014/main" id="{00000000-0008-0000-15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6" name="AutoShape 257" descr="Рисунок 32944">
          <a:extLst>
            <a:ext uri="{FF2B5EF4-FFF2-40B4-BE49-F238E27FC236}">
              <a16:creationId xmlns:a16="http://schemas.microsoft.com/office/drawing/2014/main" id="{00000000-0008-0000-15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7" name="AutoShape 258" descr="Рисунок 32945">
          <a:extLst>
            <a:ext uri="{FF2B5EF4-FFF2-40B4-BE49-F238E27FC236}">
              <a16:creationId xmlns:a16="http://schemas.microsoft.com/office/drawing/2014/main" id="{00000000-0008-0000-15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8" name="AutoShape 259" descr="Рисунок 32946">
          <a:extLst>
            <a:ext uri="{FF2B5EF4-FFF2-40B4-BE49-F238E27FC236}">
              <a16:creationId xmlns:a16="http://schemas.microsoft.com/office/drawing/2014/main" id="{00000000-0008-0000-15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89" name="AutoShape 260" descr="Рисунок 32947">
          <a:extLst>
            <a:ext uri="{FF2B5EF4-FFF2-40B4-BE49-F238E27FC236}">
              <a16:creationId xmlns:a16="http://schemas.microsoft.com/office/drawing/2014/main" id="{00000000-0008-0000-15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0" name="AutoShape 261" descr="Рисунок 32948">
          <a:extLst>
            <a:ext uri="{FF2B5EF4-FFF2-40B4-BE49-F238E27FC236}">
              <a16:creationId xmlns:a16="http://schemas.microsoft.com/office/drawing/2014/main" id="{00000000-0008-0000-15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1" name="AutoShape 262" descr="Рисунок 32949">
          <a:extLst>
            <a:ext uri="{FF2B5EF4-FFF2-40B4-BE49-F238E27FC236}">
              <a16:creationId xmlns:a16="http://schemas.microsoft.com/office/drawing/2014/main" id="{00000000-0008-0000-15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2" name="AutoShape 263" descr="Рисунок 32950">
          <a:extLst>
            <a:ext uri="{FF2B5EF4-FFF2-40B4-BE49-F238E27FC236}">
              <a16:creationId xmlns:a16="http://schemas.microsoft.com/office/drawing/2014/main" id="{00000000-0008-0000-15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3" name="AutoShape 264" descr="Рисунок 32951">
          <a:extLst>
            <a:ext uri="{FF2B5EF4-FFF2-40B4-BE49-F238E27FC236}">
              <a16:creationId xmlns:a16="http://schemas.microsoft.com/office/drawing/2014/main" id="{00000000-0008-0000-15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4" name="AutoShape 265" descr="Рисунок 32952">
          <a:extLst>
            <a:ext uri="{FF2B5EF4-FFF2-40B4-BE49-F238E27FC236}">
              <a16:creationId xmlns:a16="http://schemas.microsoft.com/office/drawing/2014/main" id="{00000000-0008-0000-15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5" name="AutoShape 266" descr="Рисунок 32953">
          <a:extLst>
            <a:ext uri="{FF2B5EF4-FFF2-40B4-BE49-F238E27FC236}">
              <a16:creationId xmlns:a16="http://schemas.microsoft.com/office/drawing/2014/main" id="{00000000-0008-0000-15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6" name="AutoShape 267" descr="Рисунок 32954">
          <a:extLst>
            <a:ext uri="{FF2B5EF4-FFF2-40B4-BE49-F238E27FC236}">
              <a16:creationId xmlns:a16="http://schemas.microsoft.com/office/drawing/2014/main" id="{00000000-0008-0000-15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7" name="AutoShape 268" descr="Рисунок 32955">
          <a:extLst>
            <a:ext uri="{FF2B5EF4-FFF2-40B4-BE49-F238E27FC236}">
              <a16:creationId xmlns:a16="http://schemas.microsoft.com/office/drawing/2014/main" id="{00000000-0008-0000-15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8" name="AutoShape 269" descr="Рисунок 32956">
          <a:extLst>
            <a:ext uri="{FF2B5EF4-FFF2-40B4-BE49-F238E27FC236}">
              <a16:creationId xmlns:a16="http://schemas.microsoft.com/office/drawing/2014/main" id="{00000000-0008-0000-15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699" name="AutoShape 270" descr="Рисунок 32957">
          <a:extLst>
            <a:ext uri="{FF2B5EF4-FFF2-40B4-BE49-F238E27FC236}">
              <a16:creationId xmlns:a16="http://schemas.microsoft.com/office/drawing/2014/main" id="{00000000-0008-0000-15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0" name="AutoShape 271" descr="Рисунок 32958">
          <a:extLst>
            <a:ext uri="{FF2B5EF4-FFF2-40B4-BE49-F238E27FC236}">
              <a16:creationId xmlns:a16="http://schemas.microsoft.com/office/drawing/2014/main" id="{00000000-0008-0000-15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1" name="AutoShape 272" descr="Рисунок 32959">
          <a:extLst>
            <a:ext uri="{FF2B5EF4-FFF2-40B4-BE49-F238E27FC236}">
              <a16:creationId xmlns:a16="http://schemas.microsoft.com/office/drawing/2014/main" id="{00000000-0008-0000-15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2" name="AutoShape 273" descr="Рисунок 32960">
          <a:extLst>
            <a:ext uri="{FF2B5EF4-FFF2-40B4-BE49-F238E27FC236}">
              <a16:creationId xmlns:a16="http://schemas.microsoft.com/office/drawing/2014/main" id="{00000000-0008-0000-15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3" name="AutoShape 274" descr="Рисунок 32961">
          <a:extLst>
            <a:ext uri="{FF2B5EF4-FFF2-40B4-BE49-F238E27FC236}">
              <a16:creationId xmlns:a16="http://schemas.microsoft.com/office/drawing/2014/main" id="{00000000-0008-0000-15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4" name="AutoShape 275" descr="Рисунок 32962">
          <a:extLst>
            <a:ext uri="{FF2B5EF4-FFF2-40B4-BE49-F238E27FC236}">
              <a16:creationId xmlns:a16="http://schemas.microsoft.com/office/drawing/2014/main" id="{00000000-0008-0000-15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5" name="AutoShape 276" descr="Рисунок 32963">
          <a:extLst>
            <a:ext uri="{FF2B5EF4-FFF2-40B4-BE49-F238E27FC236}">
              <a16:creationId xmlns:a16="http://schemas.microsoft.com/office/drawing/2014/main" id="{00000000-0008-0000-15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6" name="AutoShape 277" descr="Рисунок 32964">
          <a:extLst>
            <a:ext uri="{FF2B5EF4-FFF2-40B4-BE49-F238E27FC236}">
              <a16:creationId xmlns:a16="http://schemas.microsoft.com/office/drawing/2014/main" id="{00000000-0008-0000-15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7" name="AutoShape 278" descr="Рисунок 32965">
          <a:extLst>
            <a:ext uri="{FF2B5EF4-FFF2-40B4-BE49-F238E27FC236}">
              <a16:creationId xmlns:a16="http://schemas.microsoft.com/office/drawing/2014/main" id="{00000000-0008-0000-15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8" name="AutoShape 279" descr="Рисунок 32966">
          <a:extLst>
            <a:ext uri="{FF2B5EF4-FFF2-40B4-BE49-F238E27FC236}">
              <a16:creationId xmlns:a16="http://schemas.microsoft.com/office/drawing/2014/main" id="{00000000-0008-0000-15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09" name="AutoShape 280" descr="Рисунок 32967">
          <a:extLst>
            <a:ext uri="{FF2B5EF4-FFF2-40B4-BE49-F238E27FC236}">
              <a16:creationId xmlns:a16="http://schemas.microsoft.com/office/drawing/2014/main" id="{00000000-0008-0000-15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0" name="AutoShape 281" descr="Рисунок 32968">
          <a:extLst>
            <a:ext uri="{FF2B5EF4-FFF2-40B4-BE49-F238E27FC236}">
              <a16:creationId xmlns:a16="http://schemas.microsoft.com/office/drawing/2014/main" id="{00000000-0008-0000-15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1" name="AutoShape 282" descr="Рисунок 32969">
          <a:extLst>
            <a:ext uri="{FF2B5EF4-FFF2-40B4-BE49-F238E27FC236}">
              <a16:creationId xmlns:a16="http://schemas.microsoft.com/office/drawing/2014/main" id="{00000000-0008-0000-15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2" name="AutoShape 283" descr="Рисунок 32970">
          <a:extLst>
            <a:ext uri="{FF2B5EF4-FFF2-40B4-BE49-F238E27FC236}">
              <a16:creationId xmlns:a16="http://schemas.microsoft.com/office/drawing/2014/main" id="{00000000-0008-0000-15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3" name="AutoShape 284" descr="Рисунок 32971">
          <a:extLst>
            <a:ext uri="{FF2B5EF4-FFF2-40B4-BE49-F238E27FC236}">
              <a16:creationId xmlns:a16="http://schemas.microsoft.com/office/drawing/2014/main" id="{00000000-0008-0000-15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4" name="AutoShape 285" descr="Рисунок 32972">
          <a:extLst>
            <a:ext uri="{FF2B5EF4-FFF2-40B4-BE49-F238E27FC236}">
              <a16:creationId xmlns:a16="http://schemas.microsoft.com/office/drawing/2014/main" id="{00000000-0008-0000-15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5" name="AutoShape 286" descr="Рисунок 32973">
          <a:extLst>
            <a:ext uri="{FF2B5EF4-FFF2-40B4-BE49-F238E27FC236}">
              <a16:creationId xmlns:a16="http://schemas.microsoft.com/office/drawing/2014/main" id="{00000000-0008-0000-15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6" name="AutoShape 287" descr="Рисунок 32974">
          <a:extLst>
            <a:ext uri="{FF2B5EF4-FFF2-40B4-BE49-F238E27FC236}">
              <a16:creationId xmlns:a16="http://schemas.microsoft.com/office/drawing/2014/main" id="{00000000-0008-0000-15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7" name="AutoShape 288" descr="Рисунок 32975">
          <a:extLst>
            <a:ext uri="{FF2B5EF4-FFF2-40B4-BE49-F238E27FC236}">
              <a16:creationId xmlns:a16="http://schemas.microsoft.com/office/drawing/2014/main" id="{00000000-0008-0000-15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8" name="AutoShape 289" descr="Рисунок 32976">
          <a:extLst>
            <a:ext uri="{FF2B5EF4-FFF2-40B4-BE49-F238E27FC236}">
              <a16:creationId xmlns:a16="http://schemas.microsoft.com/office/drawing/2014/main" id="{00000000-0008-0000-15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19" name="AutoShape 290" descr="Рисунок 32977">
          <a:extLst>
            <a:ext uri="{FF2B5EF4-FFF2-40B4-BE49-F238E27FC236}">
              <a16:creationId xmlns:a16="http://schemas.microsoft.com/office/drawing/2014/main" id="{00000000-0008-0000-15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0" name="AutoShape 291" descr="Рисунок 32978">
          <a:extLst>
            <a:ext uri="{FF2B5EF4-FFF2-40B4-BE49-F238E27FC236}">
              <a16:creationId xmlns:a16="http://schemas.microsoft.com/office/drawing/2014/main" id="{00000000-0008-0000-15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1" name="AutoShape 292" descr="Рисунок 32979">
          <a:extLst>
            <a:ext uri="{FF2B5EF4-FFF2-40B4-BE49-F238E27FC236}">
              <a16:creationId xmlns:a16="http://schemas.microsoft.com/office/drawing/2014/main" id="{00000000-0008-0000-15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2" name="AutoShape 293" descr="Рисунок 32980">
          <a:extLst>
            <a:ext uri="{FF2B5EF4-FFF2-40B4-BE49-F238E27FC236}">
              <a16:creationId xmlns:a16="http://schemas.microsoft.com/office/drawing/2014/main" id="{00000000-0008-0000-15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3" name="AutoShape 294" descr="Рисунок 32981">
          <a:extLst>
            <a:ext uri="{FF2B5EF4-FFF2-40B4-BE49-F238E27FC236}">
              <a16:creationId xmlns:a16="http://schemas.microsoft.com/office/drawing/2014/main" id="{00000000-0008-0000-15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4" name="AutoShape 295" descr="Рисунок 32982">
          <a:extLst>
            <a:ext uri="{FF2B5EF4-FFF2-40B4-BE49-F238E27FC236}">
              <a16:creationId xmlns:a16="http://schemas.microsoft.com/office/drawing/2014/main" id="{00000000-0008-0000-15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5" name="AutoShape 296" descr="Рисунок 32983">
          <a:extLst>
            <a:ext uri="{FF2B5EF4-FFF2-40B4-BE49-F238E27FC236}">
              <a16:creationId xmlns:a16="http://schemas.microsoft.com/office/drawing/2014/main" id="{00000000-0008-0000-15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6" name="AutoShape 297" descr="Рисунок 32984">
          <a:extLst>
            <a:ext uri="{FF2B5EF4-FFF2-40B4-BE49-F238E27FC236}">
              <a16:creationId xmlns:a16="http://schemas.microsoft.com/office/drawing/2014/main" id="{00000000-0008-0000-15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7" name="AutoShape 298" descr="Рисунок 32985">
          <a:extLst>
            <a:ext uri="{FF2B5EF4-FFF2-40B4-BE49-F238E27FC236}">
              <a16:creationId xmlns:a16="http://schemas.microsoft.com/office/drawing/2014/main" id="{00000000-0008-0000-15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8" name="AutoShape 299" descr="Рисунок 32986">
          <a:extLst>
            <a:ext uri="{FF2B5EF4-FFF2-40B4-BE49-F238E27FC236}">
              <a16:creationId xmlns:a16="http://schemas.microsoft.com/office/drawing/2014/main" id="{00000000-0008-0000-15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29" name="AutoShape 300" descr="Рисунок 32987">
          <a:extLst>
            <a:ext uri="{FF2B5EF4-FFF2-40B4-BE49-F238E27FC236}">
              <a16:creationId xmlns:a16="http://schemas.microsoft.com/office/drawing/2014/main" id="{00000000-0008-0000-15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0" name="AutoShape 301" descr="Рисунок 32988">
          <a:extLst>
            <a:ext uri="{FF2B5EF4-FFF2-40B4-BE49-F238E27FC236}">
              <a16:creationId xmlns:a16="http://schemas.microsoft.com/office/drawing/2014/main" id="{00000000-0008-0000-15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1" name="AutoShape 302" descr="Рисунок 32989">
          <a:extLst>
            <a:ext uri="{FF2B5EF4-FFF2-40B4-BE49-F238E27FC236}">
              <a16:creationId xmlns:a16="http://schemas.microsoft.com/office/drawing/2014/main" id="{00000000-0008-0000-15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2" name="AutoShape 303" descr="Рисунок 32990">
          <a:extLst>
            <a:ext uri="{FF2B5EF4-FFF2-40B4-BE49-F238E27FC236}">
              <a16:creationId xmlns:a16="http://schemas.microsoft.com/office/drawing/2014/main" id="{00000000-0008-0000-15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3" name="AutoShape 304" descr="Рисунок 32991">
          <a:extLst>
            <a:ext uri="{FF2B5EF4-FFF2-40B4-BE49-F238E27FC236}">
              <a16:creationId xmlns:a16="http://schemas.microsoft.com/office/drawing/2014/main" id="{00000000-0008-0000-15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4" name="AutoShape 305" descr="Рисунок 32992">
          <a:extLst>
            <a:ext uri="{FF2B5EF4-FFF2-40B4-BE49-F238E27FC236}">
              <a16:creationId xmlns:a16="http://schemas.microsoft.com/office/drawing/2014/main" id="{00000000-0008-0000-15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5" name="AutoShape 306" descr="Рисунок 32993">
          <a:extLst>
            <a:ext uri="{FF2B5EF4-FFF2-40B4-BE49-F238E27FC236}">
              <a16:creationId xmlns:a16="http://schemas.microsoft.com/office/drawing/2014/main" id="{00000000-0008-0000-15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6" name="AutoShape 307" descr="Рисунок 32994">
          <a:extLst>
            <a:ext uri="{FF2B5EF4-FFF2-40B4-BE49-F238E27FC236}">
              <a16:creationId xmlns:a16="http://schemas.microsoft.com/office/drawing/2014/main" id="{00000000-0008-0000-15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7" name="AutoShape 308" descr="Рисунок 32995">
          <a:extLst>
            <a:ext uri="{FF2B5EF4-FFF2-40B4-BE49-F238E27FC236}">
              <a16:creationId xmlns:a16="http://schemas.microsoft.com/office/drawing/2014/main" id="{00000000-0008-0000-15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8" name="AutoShape 309" descr="Рисунок 32996">
          <a:extLst>
            <a:ext uri="{FF2B5EF4-FFF2-40B4-BE49-F238E27FC236}">
              <a16:creationId xmlns:a16="http://schemas.microsoft.com/office/drawing/2014/main" id="{00000000-0008-0000-15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39" name="AutoShape 310" descr="Рисунок 32997">
          <a:extLst>
            <a:ext uri="{FF2B5EF4-FFF2-40B4-BE49-F238E27FC236}">
              <a16:creationId xmlns:a16="http://schemas.microsoft.com/office/drawing/2014/main" id="{00000000-0008-0000-15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0" name="AutoShape 311" descr="Рисунок 32998">
          <a:extLst>
            <a:ext uri="{FF2B5EF4-FFF2-40B4-BE49-F238E27FC236}">
              <a16:creationId xmlns:a16="http://schemas.microsoft.com/office/drawing/2014/main" id="{00000000-0008-0000-15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1" name="AutoShape 312" descr="Рисунок 32999">
          <a:extLst>
            <a:ext uri="{FF2B5EF4-FFF2-40B4-BE49-F238E27FC236}">
              <a16:creationId xmlns:a16="http://schemas.microsoft.com/office/drawing/2014/main" id="{00000000-0008-0000-15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2" name="AutoShape 313" descr="Рисунок 33000">
          <a:extLst>
            <a:ext uri="{FF2B5EF4-FFF2-40B4-BE49-F238E27FC236}">
              <a16:creationId xmlns:a16="http://schemas.microsoft.com/office/drawing/2014/main" id="{00000000-0008-0000-15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3" name="AutoShape 314" descr="Рисунок 33001">
          <a:extLst>
            <a:ext uri="{FF2B5EF4-FFF2-40B4-BE49-F238E27FC236}">
              <a16:creationId xmlns:a16="http://schemas.microsoft.com/office/drawing/2014/main" id="{00000000-0008-0000-15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4" name="AutoShape 315" descr="Рисунок 33002">
          <a:extLst>
            <a:ext uri="{FF2B5EF4-FFF2-40B4-BE49-F238E27FC236}">
              <a16:creationId xmlns:a16="http://schemas.microsoft.com/office/drawing/2014/main" id="{00000000-0008-0000-15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5" name="AutoShape 316" descr="Рисунок 33003">
          <a:extLst>
            <a:ext uri="{FF2B5EF4-FFF2-40B4-BE49-F238E27FC236}">
              <a16:creationId xmlns:a16="http://schemas.microsoft.com/office/drawing/2014/main" id="{00000000-0008-0000-15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6" name="AutoShape 317" descr="Рисунок 33004">
          <a:extLst>
            <a:ext uri="{FF2B5EF4-FFF2-40B4-BE49-F238E27FC236}">
              <a16:creationId xmlns:a16="http://schemas.microsoft.com/office/drawing/2014/main" id="{00000000-0008-0000-15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7" name="AutoShape 318" descr="Рисунок 33005">
          <a:extLst>
            <a:ext uri="{FF2B5EF4-FFF2-40B4-BE49-F238E27FC236}">
              <a16:creationId xmlns:a16="http://schemas.microsoft.com/office/drawing/2014/main" id="{00000000-0008-0000-15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8" name="AutoShape 319" descr="Рисунок 33006">
          <a:extLst>
            <a:ext uri="{FF2B5EF4-FFF2-40B4-BE49-F238E27FC236}">
              <a16:creationId xmlns:a16="http://schemas.microsoft.com/office/drawing/2014/main" id="{00000000-0008-0000-15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49" name="AutoShape 320" descr="Рисунок 33007">
          <a:extLst>
            <a:ext uri="{FF2B5EF4-FFF2-40B4-BE49-F238E27FC236}">
              <a16:creationId xmlns:a16="http://schemas.microsoft.com/office/drawing/2014/main" id="{00000000-0008-0000-15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0" name="AutoShape 321" descr="Рисунок 33008">
          <a:extLst>
            <a:ext uri="{FF2B5EF4-FFF2-40B4-BE49-F238E27FC236}">
              <a16:creationId xmlns:a16="http://schemas.microsoft.com/office/drawing/2014/main" id="{00000000-0008-0000-15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1" name="AutoShape 322" descr="Рисунок 33009">
          <a:extLst>
            <a:ext uri="{FF2B5EF4-FFF2-40B4-BE49-F238E27FC236}">
              <a16:creationId xmlns:a16="http://schemas.microsoft.com/office/drawing/2014/main" id="{00000000-0008-0000-15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2" name="AutoShape 323" descr="Рисунок 33010">
          <a:extLst>
            <a:ext uri="{FF2B5EF4-FFF2-40B4-BE49-F238E27FC236}">
              <a16:creationId xmlns:a16="http://schemas.microsoft.com/office/drawing/2014/main" id="{00000000-0008-0000-15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3" name="AutoShape 324" descr="Рисунок 33011">
          <a:extLst>
            <a:ext uri="{FF2B5EF4-FFF2-40B4-BE49-F238E27FC236}">
              <a16:creationId xmlns:a16="http://schemas.microsoft.com/office/drawing/2014/main" id="{00000000-0008-0000-15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4" name="AutoShape 325" descr="Рисунок 33012">
          <a:extLst>
            <a:ext uri="{FF2B5EF4-FFF2-40B4-BE49-F238E27FC236}">
              <a16:creationId xmlns:a16="http://schemas.microsoft.com/office/drawing/2014/main" id="{00000000-0008-0000-15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5" name="AutoShape 326" descr="Рисунок 33013">
          <a:extLst>
            <a:ext uri="{FF2B5EF4-FFF2-40B4-BE49-F238E27FC236}">
              <a16:creationId xmlns:a16="http://schemas.microsoft.com/office/drawing/2014/main" id="{00000000-0008-0000-15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6" name="AutoShape 327" descr="Рисунок 33014">
          <a:extLst>
            <a:ext uri="{FF2B5EF4-FFF2-40B4-BE49-F238E27FC236}">
              <a16:creationId xmlns:a16="http://schemas.microsoft.com/office/drawing/2014/main" id="{00000000-0008-0000-15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7" name="AutoShape 328" descr="Рисунок 33015">
          <a:extLst>
            <a:ext uri="{FF2B5EF4-FFF2-40B4-BE49-F238E27FC236}">
              <a16:creationId xmlns:a16="http://schemas.microsoft.com/office/drawing/2014/main" id="{00000000-0008-0000-15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8" name="AutoShape 329" descr="Рисунок 33016">
          <a:extLst>
            <a:ext uri="{FF2B5EF4-FFF2-40B4-BE49-F238E27FC236}">
              <a16:creationId xmlns:a16="http://schemas.microsoft.com/office/drawing/2014/main" id="{00000000-0008-0000-15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59" name="AutoShape 330" descr="Рисунок 33017">
          <a:extLst>
            <a:ext uri="{FF2B5EF4-FFF2-40B4-BE49-F238E27FC236}">
              <a16:creationId xmlns:a16="http://schemas.microsoft.com/office/drawing/2014/main" id="{00000000-0008-0000-15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0" name="AutoShape 331" descr="Рисунок 33018">
          <a:extLst>
            <a:ext uri="{FF2B5EF4-FFF2-40B4-BE49-F238E27FC236}">
              <a16:creationId xmlns:a16="http://schemas.microsoft.com/office/drawing/2014/main" id="{00000000-0008-0000-15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1" name="AutoShape 332" descr="Рисунок 33019">
          <a:extLst>
            <a:ext uri="{FF2B5EF4-FFF2-40B4-BE49-F238E27FC236}">
              <a16:creationId xmlns:a16="http://schemas.microsoft.com/office/drawing/2014/main" id="{00000000-0008-0000-15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2" name="AutoShape 333" descr="Рисунок 33020">
          <a:extLst>
            <a:ext uri="{FF2B5EF4-FFF2-40B4-BE49-F238E27FC236}">
              <a16:creationId xmlns:a16="http://schemas.microsoft.com/office/drawing/2014/main" id="{00000000-0008-0000-15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3" name="AutoShape 334" descr="Рисунок 33021">
          <a:extLst>
            <a:ext uri="{FF2B5EF4-FFF2-40B4-BE49-F238E27FC236}">
              <a16:creationId xmlns:a16="http://schemas.microsoft.com/office/drawing/2014/main" id="{00000000-0008-0000-15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4" name="AutoShape 335" descr="Рисунок 33022">
          <a:extLst>
            <a:ext uri="{FF2B5EF4-FFF2-40B4-BE49-F238E27FC236}">
              <a16:creationId xmlns:a16="http://schemas.microsoft.com/office/drawing/2014/main" id="{00000000-0008-0000-15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5" name="AutoShape 336" descr="Рисунок 33023">
          <a:extLst>
            <a:ext uri="{FF2B5EF4-FFF2-40B4-BE49-F238E27FC236}">
              <a16:creationId xmlns:a16="http://schemas.microsoft.com/office/drawing/2014/main" id="{00000000-0008-0000-15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6" name="AutoShape 337" descr="Рисунок 33024">
          <a:extLst>
            <a:ext uri="{FF2B5EF4-FFF2-40B4-BE49-F238E27FC236}">
              <a16:creationId xmlns:a16="http://schemas.microsoft.com/office/drawing/2014/main" id="{00000000-0008-0000-15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7" name="AutoShape 338" descr="Рисунок 33025">
          <a:extLst>
            <a:ext uri="{FF2B5EF4-FFF2-40B4-BE49-F238E27FC236}">
              <a16:creationId xmlns:a16="http://schemas.microsoft.com/office/drawing/2014/main" id="{00000000-0008-0000-15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8" name="AutoShape 339" descr="Рисунок 33026">
          <a:extLst>
            <a:ext uri="{FF2B5EF4-FFF2-40B4-BE49-F238E27FC236}">
              <a16:creationId xmlns:a16="http://schemas.microsoft.com/office/drawing/2014/main" id="{00000000-0008-0000-15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69" name="AutoShape 340" descr="Рисунок 33027">
          <a:extLst>
            <a:ext uri="{FF2B5EF4-FFF2-40B4-BE49-F238E27FC236}">
              <a16:creationId xmlns:a16="http://schemas.microsoft.com/office/drawing/2014/main" id="{00000000-0008-0000-15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0" name="AutoShape 341" descr="Рисунок 33028">
          <a:extLst>
            <a:ext uri="{FF2B5EF4-FFF2-40B4-BE49-F238E27FC236}">
              <a16:creationId xmlns:a16="http://schemas.microsoft.com/office/drawing/2014/main" id="{00000000-0008-0000-15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1" name="AutoShape 342" descr="Рисунок 33029">
          <a:extLst>
            <a:ext uri="{FF2B5EF4-FFF2-40B4-BE49-F238E27FC236}">
              <a16:creationId xmlns:a16="http://schemas.microsoft.com/office/drawing/2014/main" id="{00000000-0008-0000-15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2" name="AutoShape 343" descr="Рисунок 33030">
          <a:extLst>
            <a:ext uri="{FF2B5EF4-FFF2-40B4-BE49-F238E27FC236}">
              <a16:creationId xmlns:a16="http://schemas.microsoft.com/office/drawing/2014/main" id="{00000000-0008-0000-15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3" name="AutoShape 344" descr="Рисунок 33031">
          <a:extLst>
            <a:ext uri="{FF2B5EF4-FFF2-40B4-BE49-F238E27FC236}">
              <a16:creationId xmlns:a16="http://schemas.microsoft.com/office/drawing/2014/main" id="{00000000-0008-0000-15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4" name="AutoShape 345" descr="Рисунок 33032">
          <a:extLst>
            <a:ext uri="{FF2B5EF4-FFF2-40B4-BE49-F238E27FC236}">
              <a16:creationId xmlns:a16="http://schemas.microsoft.com/office/drawing/2014/main" id="{00000000-0008-0000-15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5" name="AutoShape 346" descr="Рисунок 33033">
          <a:extLst>
            <a:ext uri="{FF2B5EF4-FFF2-40B4-BE49-F238E27FC236}">
              <a16:creationId xmlns:a16="http://schemas.microsoft.com/office/drawing/2014/main" id="{00000000-0008-0000-15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6" name="AutoShape 347" descr="Рисунок 33034">
          <a:extLst>
            <a:ext uri="{FF2B5EF4-FFF2-40B4-BE49-F238E27FC236}">
              <a16:creationId xmlns:a16="http://schemas.microsoft.com/office/drawing/2014/main" id="{00000000-0008-0000-15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7" name="AutoShape 348" descr="Рисунок 33035">
          <a:extLst>
            <a:ext uri="{FF2B5EF4-FFF2-40B4-BE49-F238E27FC236}">
              <a16:creationId xmlns:a16="http://schemas.microsoft.com/office/drawing/2014/main" id="{00000000-0008-0000-15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8" name="AutoShape 349" descr="Рисунок 33036">
          <a:extLst>
            <a:ext uri="{FF2B5EF4-FFF2-40B4-BE49-F238E27FC236}">
              <a16:creationId xmlns:a16="http://schemas.microsoft.com/office/drawing/2014/main" id="{00000000-0008-0000-15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79" name="AutoShape 350" descr="Рисунок 33037">
          <a:extLst>
            <a:ext uri="{FF2B5EF4-FFF2-40B4-BE49-F238E27FC236}">
              <a16:creationId xmlns:a16="http://schemas.microsoft.com/office/drawing/2014/main" id="{00000000-0008-0000-15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0" name="AutoShape 351" descr="Рисунок 33038">
          <a:extLst>
            <a:ext uri="{FF2B5EF4-FFF2-40B4-BE49-F238E27FC236}">
              <a16:creationId xmlns:a16="http://schemas.microsoft.com/office/drawing/2014/main" id="{00000000-0008-0000-15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1" name="AutoShape 352" descr="Рисунок 33039">
          <a:extLst>
            <a:ext uri="{FF2B5EF4-FFF2-40B4-BE49-F238E27FC236}">
              <a16:creationId xmlns:a16="http://schemas.microsoft.com/office/drawing/2014/main" id="{00000000-0008-0000-15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2" name="AutoShape 353" descr="Рисунок 33040">
          <a:extLst>
            <a:ext uri="{FF2B5EF4-FFF2-40B4-BE49-F238E27FC236}">
              <a16:creationId xmlns:a16="http://schemas.microsoft.com/office/drawing/2014/main" id="{00000000-0008-0000-15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3" name="AutoShape 354" descr="Рисунок 33041">
          <a:extLst>
            <a:ext uri="{FF2B5EF4-FFF2-40B4-BE49-F238E27FC236}">
              <a16:creationId xmlns:a16="http://schemas.microsoft.com/office/drawing/2014/main" id="{00000000-0008-0000-15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4" name="AutoShape 355" descr="Рисунок 33042">
          <a:extLst>
            <a:ext uri="{FF2B5EF4-FFF2-40B4-BE49-F238E27FC236}">
              <a16:creationId xmlns:a16="http://schemas.microsoft.com/office/drawing/2014/main" id="{00000000-0008-0000-15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5" name="AutoShape 356" descr="Рисунок 33043">
          <a:extLst>
            <a:ext uri="{FF2B5EF4-FFF2-40B4-BE49-F238E27FC236}">
              <a16:creationId xmlns:a16="http://schemas.microsoft.com/office/drawing/2014/main" id="{00000000-0008-0000-15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6" name="AutoShape 357" descr="Рисунок 33044">
          <a:extLst>
            <a:ext uri="{FF2B5EF4-FFF2-40B4-BE49-F238E27FC236}">
              <a16:creationId xmlns:a16="http://schemas.microsoft.com/office/drawing/2014/main" id="{00000000-0008-0000-15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7" name="AutoShape 358" descr="Рисунок 33045">
          <a:extLst>
            <a:ext uri="{FF2B5EF4-FFF2-40B4-BE49-F238E27FC236}">
              <a16:creationId xmlns:a16="http://schemas.microsoft.com/office/drawing/2014/main" id="{00000000-0008-0000-15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8" name="AutoShape 359" descr="Рисунок 33046">
          <a:extLst>
            <a:ext uri="{FF2B5EF4-FFF2-40B4-BE49-F238E27FC236}">
              <a16:creationId xmlns:a16="http://schemas.microsoft.com/office/drawing/2014/main" id="{00000000-0008-0000-15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89" name="AutoShape 360" descr="Рисунок 33047">
          <a:extLst>
            <a:ext uri="{FF2B5EF4-FFF2-40B4-BE49-F238E27FC236}">
              <a16:creationId xmlns:a16="http://schemas.microsoft.com/office/drawing/2014/main" id="{00000000-0008-0000-15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0" name="AutoShape 361" descr="Рисунок 33048">
          <a:extLst>
            <a:ext uri="{FF2B5EF4-FFF2-40B4-BE49-F238E27FC236}">
              <a16:creationId xmlns:a16="http://schemas.microsoft.com/office/drawing/2014/main" id="{00000000-0008-0000-15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1" name="AutoShape 362" descr="Рисунок 33049">
          <a:extLst>
            <a:ext uri="{FF2B5EF4-FFF2-40B4-BE49-F238E27FC236}">
              <a16:creationId xmlns:a16="http://schemas.microsoft.com/office/drawing/2014/main" id="{00000000-0008-0000-15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2" name="AutoShape 363" descr="Рисунок 33050">
          <a:extLst>
            <a:ext uri="{FF2B5EF4-FFF2-40B4-BE49-F238E27FC236}">
              <a16:creationId xmlns:a16="http://schemas.microsoft.com/office/drawing/2014/main" id="{00000000-0008-0000-15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3" name="AutoShape 364" descr="Рисунок 33051">
          <a:extLst>
            <a:ext uri="{FF2B5EF4-FFF2-40B4-BE49-F238E27FC236}">
              <a16:creationId xmlns:a16="http://schemas.microsoft.com/office/drawing/2014/main" id="{00000000-0008-0000-15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4" name="AutoShape 365" descr="Рисунок 33052">
          <a:extLst>
            <a:ext uri="{FF2B5EF4-FFF2-40B4-BE49-F238E27FC236}">
              <a16:creationId xmlns:a16="http://schemas.microsoft.com/office/drawing/2014/main" id="{00000000-0008-0000-15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5" name="AutoShape 366" descr="Рисунок 33053">
          <a:extLst>
            <a:ext uri="{FF2B5EF4-FFF2-40B4-BE49-F238E27FC236}">
              <a16:creationId xmlns:a16="http://schemas.microsoft.com/office/drawing/2014/main" id="{00000000-0008-0000-15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6" name="AutoShape 367" descr="Рисунок 33054">
          <a:extLst>
            <a:ext uri="{FF2B5EF4-FFF2-40B4-BE49-F238E27FC236}">
              <a16:creationId xmlns:a16="http://schemas.microsoft.com/office/drawing/2014/main" id="{00000000-0008-0000-15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7" name="AutoShape 368" descr="Рисунок 33055">
          <a:extLst>
            <a:ext uri="{FF2B5EF4-FFF2-40B4-BE49-F238E27FC236}">
              <a16:creationId xmlns:a16="http://schemas.microsoft.com/office/drawing/2014/main" id="{00000000-0008-0000-15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8" name="AutoShape 369" descr="Рисунок 33056">
          <a:extLst>
            <a:ext uri="{FF2B5EF4-FFF2-40B4-BE49-F238E27FC236}">
              <a16:creationId xmlns:a16="http://schemas.microsoft.com/office/drawing/2014/main" id="{00000000-0008-0000-15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799" name="AutoShape 370" descr="Рисунок 33057">
          <a:extLst>
            <a:ext uri="{FF2B5EF4-FFF2-40B4-BE49-F238E27FC236}">
              <a16:creationId xmlns:a16="http://schemas.microsoft.com/office/drawing/2014/main" id="{00000000-0008-0000-15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0" name="AutoShape 371" descr="Рисунок 33058">
          <a:extLst>
            <a:ext uri="{FF2B5EF4-FFF2-40B4-BE49-F238E27FC236}">
              <a16:creationId xmlns:a16="http://schemas.microsoft.com/office/drawing/2014/main" id="{00000000-0008-0000-15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1" name="AutoShape 372" descr="Рисунок 33059">
          <a:extLst>
            <a:ext uri="{FF2B5EF4-FFF2-40B4-BE49-F238E27FC236}">
              <a16:creationId xmlns:a16="http://schemas.microsoft.com/office/drawing/2014/main" id="{00000000-0008-0000-15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2" name="AutoShape 373" descr="Рисунок 33060">
          <a:extLst>
            <a:ext uri="{FF2B5EF4-FFF2-40B4-BE49-F238E27FC236}">
              <a16:creationId xmlns:a16="http://schemas.microsoft.com/office/drawing/2014/main" id="{00000000-0008-0000-15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3" name="AutoShape 374" descr="Рисунок 33061">
          <a:extLst>
            <a:ext uri="{FF2B5EF4-FFF2-40B4-BE49-F238E27FC236}">
              <a16:creationId xmlns:a16="http://schemas.microsoft.com/office/drawing/2014/main" id="{00000000-0008-0000-15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4" name="AutoShape 375" descr="Рисунок 33062">
          <a:extLst>
            <a:ext uri="{FF2B5EF4-FFF2-40B4-BE49-F238E27FC236}">
              <a16:creationId xmlns:a16="http://schemas.microsoft.com/office/drawing/2014/main" id="{00000000-0008-0000-15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5" name="AutoShape 376" descr="Рисунок 33063">
          <a:extLst>
            <a:ext uri="{FF2B5EF4-FFF2-40B4-BE49-F238E27FC236}">
              <a16:creationId xmlns:a16="http://schemas.microsoft.com/office/drawing/2014/main" id="{00000000-0008-0000-15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6" name="AutoShape 379" descr="Рисунок 33066">
          <a:extLst>
            <a:ext uri="{FF2B5EF4-FFF2-40B4-BE49-F238E27FC236}">
              <a16:creationId xmlns:a16="http://schemas.microsoft.com/office/drawing/2014/main" id="{00000000-0008-0000-15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7" name="AutoShape 380" descr="Рисунок 33067">
          <a:extLst>
            <a:ext uri="{FF2B5EF4-FFF2-40B4-BE49-F238E27FC236}">
              <a16:creationId xmlns:a16="http://schemas.microsoft.com/office/drawing/2014/main" id="{00000000-0008-0000-15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8" name="AutoShape 381" descr="Рисунок 33068">
          <a:extLst>
            <a:ext uri="{FF2B5EF4-FFF2-40B4-BE49-F238E27FC236}">
              <a16:creationId xmlns:a16="http://schemas.microsoft.com/office/drawing/2014/main" id="{00000000-0008-0000-15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09" name="AutoShape 382" descr="Рисунок 33069">
          <a:extLst>
            <a:ext uri="{FF2B5EF4-FFF2-40B4-BE49-F238E27FC236}">
              <a16:creationId xmlns:a16="http://schemas.microsoft.com/office/drawing/2014/main" id="{00000000-0008-0000-15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0" name="AutoShape 383" descr="Рисунок 33070">
          <a:extLst>
            <a:ext uri="{FF2B5EF4-FFF2-40B4-BE49-F238E27FC236}">
              <a16:creationId xmlns:a16="http://schemas.microsoft.com/office/drawing/2014/main" id="{00000000-0008-0000-15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1" name="AutoShape 384" descr="Рисунок 33071">
          <a:extLst>
            <a:ext uri="{FF2B5EF4-FFF2-40B4-BE49-F238E27FC236}">
              <a16:creationId xmlns:a16="http://schemas.microsoft.com/office/drawing/2014/main" id="{00000000-0008-0000-15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2" name="AutoShape 385" descr="Рисунок 33072">
          <a:extLst>
            <a:ext uri="{FF2B5EF4-FFF2-40B4-BE49-F238E27FC236}">
              <a16:creationId xmlns:a16="http://schemas.microsoft.com/office/drawing/2014/main" id="{00000000-0008-0000-15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3" name="AutoShape 386" descr="Рисунок 33073">
          <a:extLst>
            <a:ext uri="{FF2B5EF4-FFF2-40B4-BE49-F238E27FC236}">
              <a16:creationId xmlns:a16="http://schemas.microsoft.com/office/drawing/2014/main" id="{00000000-0008-0000-15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4" name="AutoShape 387" descr="Рисунок 33074">
          <a:extLst>
            <a:ext uri="{FF2B5EF4-FFF2-40B4-BE49-F238E27FC236}">
              <a16:creationId xmlns:a16="http://schemas.microsoft.com/office/drawing/2014/main" id="{00000000-0008-0000-15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5" name="AutoShape 388" descr="Рисунок 33075">
          <a:extLst>
            <a:ext uri="{FF2B5EF4-FFF2-40B4-BE49-F238E27FC236}">
              <a16:creationId xmlns:a16="http://schemas.microsoft.com/office/drawing/2014/main" id="{00000000-0008-0000-15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6" name="AutoShape 389" descr="Рисунок 33076">
          <a:extLst>
            <a:ext uri="{FF2B5EF4-FFF2-40B4-BE49-F238E27FC236}">
              <a16:creationId xmlns:a16="http://schemas.microsoft.com/office/drawing/2014/main" id="{00000000-0008-0000-15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7" name="AutoShape 390" descr="Рисунок 33077">
          <a:extLst>
            <a:ext uri="{FF2B5EF4-FFF2-40B4-BE49-F238E27FC236}">
              <a16:creationId xmlns:a16="http://schemas.microsoft.com/office/drawing/2014/main" id="{00000000-0008-0000-15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8" name="AutoShape 391" descr="Рисунок 33078">
          <a:extLst>
            <a:ext uri="{FF2B5EF4-FFF2-40B4-BE49-F238E27FC236}">
              <a16:creationId xmlns:a16="http://schemas.microsoft.com/office/drawing/2014/main" id="{00000000-0008-0000-15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19" name="AutoShape 392" descr="Рисунок 33079">
          <a:extLst>
            <a:ext uri="{FF2B5EF4-FFF2-40B4-BE49-F238E27FC236}">
              <a16:creationId xmlns:a16="http://schemas.microsoft.com/office/drawing/2014/main" id="{00000000-0008-0000-15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0" name="AutoShape 393" descr="Рисунок 33080">
          <a:extLst>
            <a:ext uri="{FF2B5EF4-FFF2-40B4-BE49-F238E27FC236}">
              <a16:creationId xmlns:a16="http://schemas.microsoft.com/office/drawing/2014/main" id="{00000000-0008-0000-15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1" name="AutoShape 394" descr="Рисунок 33081">
          <a:extLst>
            <a:ext uri="{FF2B5EF4-FFF2-40B4-BE49-F238E27FC236}">
              <a16:creationId xmlns:a16="http://schemas.microsoft.com/office/drawing/2014/main" id="{00000000-0008-0000-15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2" name="AutoShape 395" descr="Рисунок 33082">
          <a:extLst>
            <a:ext uri="{FF2B5EF4-FFF2-40B4-BE49-F238E27FC236}">
              <a16:creationId xmlns:a16="http://schemas.microsoft.com/office/drawing/2014/main" id="{00000000-0008-0000-15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3" name="AutoShape 396" descr="Рисунок 33083">
          <a:extLst>
            <a:ext uri="{FF2B5EF4-FFF2-40B4-BE49-F238E27FC236}">
              <a16:creationId xmlns:a16="http://schemas.microsoft.com/office/drawing/2014/main" id="{00000000-0008-0000-15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4" name="AutoShape 397" descr="Рисунок 33084">
          <a:extLst>
            <a:ext uri="{FF2B5EF4-FFF2-40B4-BE49-F238E27FC236}">
              <a16:creationId xmlns:a16="http://schemas.microsoft.com/office/drawing/2014/main" id="{00000000-0008-0000-15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5" name="AutoShape 398" descr="Рисунок 33085">
          <a:extLst>
            <a:ext uri="{FF2B5EF4-FFF2-40B4-BE49-F238E27FC236}">
              <a16:creationId xmlns:a16="http://schemas.microsoft.com/office/drawing/2014/main" id="{00000000-0008-0000-15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6" name="AutoShape 399" descr="Рисунок 33086">
          <a:extLst>
            <a:ext uri="{FF2B5EF4-FFF2-40B4-BE49-F238E27FC236}">
              <a16:creationId xmlns:a16="http://schemas.microsoft.com/office/drawing/2014/main" id="{00000000-0008-0000-15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7" name="AutoShape 400" descr="Рисунок 33087">
          <a:extLst>
            <a:ext uri="{FF2B5EF4-FFF2-40B4-BE49-F238E27FC236}">
              <a16:creationId xmlns:a16="http://schemas.microsoft.com/office/drawing/2014/main" id="{00000000-0008-0000-15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8" name="AutoShape 401" descr="Рисунок 33088">
          <a:extLst>
            <a:ext uri="{FF2B5EF4-FFF2-40B4-BE49-F238E27FC236}">
              <a16:creationId xmlns:a16="http://schemas.microsoft.com/office/drawing/2014/main" id="{00000000-0008-0000-15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29" name="AutoShape 402" descr="Рисунок 33089">
          <a:extLst>
            <a:ext uri="{FF2B5EF4-FFF2-40B4-BE49-F238E27FC236}">
              <a16:creationId xmlns:a16="http://schemas.microsoft.com/office/drawing/2014/main" id="{00000000-0008-0000-15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0" name="AutoShape 403" descr="Рисунок 33090">
          <a:extLst>
            <a:ext uri="{FF2B5EF4-FFF2-40B4-BE49-F238E27FC236}">
              <a16:creationId xmlns:a16="http://schemas.microsoft.com/office/drawing/2014/main" id="{00000000-0008-0000-15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1" name="AutoShape 404" descr="Рисунок 33091">
          <a:extLst>
            <a:ext uri="{FF2B5EF4-FFF2-40B4-BE49-F238E27FC236}">
              <a16:creationId xmlns:a16="http://schemas.microsoft.com/office/drawing/2014/main" id="{00000000-0008-0000-15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2" name="AutoShape 405" descr="Рисунок 33092">
          <a:extLst>
            <a:ext uri="{FF2B5EF4-FFF2-40B4-BE49-F238E27FC236}">
              <a16:creationId xmlns:a16="http://schemas.microsoft.com/office/drawing/2014/main" id="{00000000-0008-0000-15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3" name="AutoShape 406" descr="Рисунок 33093">
          <a:extLst>
            <a:ext uri="{FF2B5EF4-FFF2-40B4-BE49-F238E27FC236}">
              <a16:creationId xmlns:a16="http://schemas.microsoft.com/office/drawing/2014/main" id="{00000000-0008-0000-15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4" name="AutoShape 407" descr="Рисунок 33094">
          <a:extLst>
            <a:ext uri="{FF2B5EF4-FFF2-40B4-BE49-F238E27FC236}">
              <a16:creationId xmlns:a16="http://schemas.microsoft.com/office/drawing/2014/main" id="{00000000-0008-0000-15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5" name="AutoShape 408" descr="Рисунок 33095">
          <a:extLst>
            <a:ext uri="{FF2B5EF4-FFF2-40B4-BE49-F238E27FC236}">
              <a16:creationId xmlns:a16="http://schemas.microsoft.com/office/drawing/2014/main" id="{00000000-0008-0000-15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6" name="AutoShape 409" descr="Рисунок 33096">
          <a:extLst>
            <a:ext uri="{FF2B5EF4-FFF2-40B4-BE49-F238E27FC236}">
              <a16:creationId xmlns:a16="http://schemas.microsoft.com/office/drawing/2014/main" id="{00000000-0008-0000-15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7" name="AutoShape 410" descr="Рисунок 33097">
          <a:extLst>
            <a:ext uri="{FF2B5EF4-FFF2-40B4-BE49-F238E27FC236}">
              <a16:creationId xmlns:a16="http://schemas.microsoft.com/office/drawing/2014/main" id="{00000000-0008-0000-15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8" name="AutoShape 411" descr="Рисунок 33098">
          <a:extLst>
            <a:ext uri="{FF2B5EF4-FFF2-40B4-BE49-F238E27FC236}">
              <a16:creationId xmlns:a16="http://schemas.microsoft.com/office/drawing/2014/main" id="{00000000-0008-0000-15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39" name="AutoShape 412" descr="Рисунок 33099">
          <a:extLst>
            <a:ext uri="{FF2B5EF4-FFF2-40B4-BE49-F238E27FC236}">
              <a16:creationId xmlns:a16="http://schemas.microsoft.com/office/drawing/2014/main" id="{00000000-0008-0000-15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0" name="AutoShape 413" descr="Рисунок 33100">
          <a:extLst>
            <a:ext uri="{FF2B5EF4-FFF2-40B4-BE49-F238E27FC236}">
              <a16:creationId xmlns:a16="http://schemas.microsoft.com/office/drawing/2014/main" id="{00000000-0008-0000-15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1" name="AutoShape 414" descr="Рисунок 33101">
          <a:extLst>
            <a:ext uri="{FF2B5EF4-FFF2-40B4-BE49-F238E27FC236}">
              <a16:creationId xmlns:a16="http://schemas.microsoft.com/office/drawing/2014/main" id="{00000000-0008-0000-15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2" name="AutoShape 415" descr="Рисунок 33102">
          <a:extLst>
            <a:ext uri="{FF2B5EF4-FFF2-40B4-BE49-F238E27FC236}">
              <a16:creationId xmlns:a16="http://schemas.microsoft.com/office/drawing/2014/main" id="{00000000-0008-0000-15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3" name="AutoShape 416" descr="Рисунок 33103">
          <a:extLst>
            <a:ext uri="{FF2B5EF4-FFF2-40B4-BE49-F238E27FC236}">
              <a16:creationId xmlns:a16="http://schemas.microsoft.com/office/drawing/2014/main" id="{00000000-0008-0000-15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4" name="AutoShape 417" descr="Рисунок 33104">
          <a:extLst>
            <a:ext uri="{FF2B5EF4-FFF2-40B4-BE49-F238E27FC236}">
              <a16:creationId xmlns:a16="http://schemas.microsoft.com/office/drawing/2014/main" id="{00000000-0008-0000-15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5" name="AutoShape 418" descr="Рисунок 33105">
          <a:extLst>
            <a:ext uri="{FF2B5EF4-FFF2-40B4-BE49-F238E27FC236}">
              <a16:creationId xmlns:a16="http://schemas.microsoft.com/office/drawing/2014/main" id="{00000000-0008-0000-15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6" name="AutoShape 419" descr="Рисунок 33106">
          <a:extLst>
            <a:ext uri="{FF2B5EF4-FFF2-40B4-BE49-F238E27FC236}">
              <a16:creationId xmlns:a16="http://schemas.microsoft.com/office/drawing/2014/main" id="{00000000-0008-0000-15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7" name="AutoShape 420" descr="Рисунок 33107">
          <a:extLst>
            <a:ext uri="{FF2B5EF4-FFF2-40B4-BE49-F238E27FC236}">
              <a16:creationId xmlns:a16="http://schemas.microsoft.com/office/drawing/2014/main" id="{00000000-0008-0000-15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8" name="AutoShape 421" descr="Рисунок 33108">
          <a:extLst>
            <a:ext uri="{FF2B5EF4-FFF2-40B4-BE49-F238E27FC236}">
              <a16:creationId xmlns:a16="http://schemas.microsoft.com/office/drawing/2014/main" id="{00000000-0008-0000-15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49" name="AutoShape 422" descr="Рисунок 33109">
          <a:extLst>
            <a:ext uri="{FF2B5EF4-FFF2-40B4-BE49-F238E27FC236}">
              <a16:creationId xmlns:a16="http://schemas.microsoft.com/office/drawing/2014/main" id="{00000000-0008-0000-15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0" name="AutoShape 423" descr="Рисунок 33110">
          <a:extLst>
            <a:ext uri="{FF2B5EF4-FFF2-40B4-BE49-F238E27FC236}">
              <a16:creationId xmlns:a16="http://schemas.microsoft.com/office/drawing/2014/main" id="{00000000-0008-0000-15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1" name="AutoShape 424" descr="Рисунок 33111">
          <a:extLst>
            <a:ext uri="{FF2B5EF4-FFF2-40B4-BE49-F238E27FC236}">
              <a16:creationId xmlns:a16="http://schemas.microsoft.com/office/drawing/2014/main" id="{00000000-0008-0000-15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2" name="AutoShape 425" descr="Рисунок 33112">
          <a:extLst>
            <a:ext uri="{FF2B5EF4-FFF2-40B4-BE49-F238E27FC236}">
              <a16:creationId xmlns:a16="http://schemas.microsoft.com/office/drawing/2014/main" id="{00000000-0008-0000-15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3" name="AutoShape 426" descr="Рисунок 33113">
          <a:extLst>
            <a:ext uri="{FF2B5EF4-FFF2-40B4-BE49-F238E27FC236}">
              <a16:creationId xmlns:a16="http://schemas.microsoft.com/office/drawing/2014/main" id="{00000000-0008-0000-15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4" name="AutoShape 427" descr="Рисунок 33114">
          <a:extLst>
            <a:ext uri="{FF2B5EF4-FFF2-40B4-BE49-F238E27FC236}">
              <a16:creationId xmlns:a16="http://schemas.microsoft.com/office/drawing/2014/main" id="{00000000-0008-0000-15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5" name="AutoShape 428" descr="Рисунок 33115">
          <a:extLst>
            <a:ext uri="{FF2B5EF4-FFF2-40B4-BE49-F238E27FC236}">
              <a16:creationId xmlns:a16="http://schemas.microsoft.com/office/drawing/2014/main" id="{00000000-0008-0000-15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6" name="AutoShape 429" descr="Рисунок 33116">
          <a:extLst>
            <a:ext uri="{FF2B5EF4-FFF2-40B4-BE49-F238E27FC236}">
              <a16:creationId xmlns:a16="http://schemas.microsoft.com/office/drawing/2014/main" id="{00000000-0008-0000-15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7" name="AutoShape 430" descr="Рисунок 33117">
          <a:extLst>
            <a:ext uri="{FF2B5EF4-FFF2-40B4-BE49-F238E27FC236}">
              <a16:creationId xmlns:a16="http://schemas.microsoft.com/office/drawing/2014/main" id="{00000000-0008-0000-15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8" name="AutoShape 431" descr="Рисунок 33118">
          <a:extLst>
            <a:ext uri="{FF2B5EF4-FFF2-40B4-BE49-F238E27FC236}">
              <a16:creationId xmlns:a16="http://schemas.microsoft.com/office/drawing/2014/main" id="{00000000-0008-0000-15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59" name="AutoShape 432" descr="Рисунок 33119">
          <a:extLst>
            <a:ext uri="{FF2B5EF4-FFF2-40B4-BE49-F238E27FC236}">
              <a16:creationId xmlns:a16="http://schemas.microsoft.com/office/drawing/2014/main" id="{00000000-0008-0000-15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0" name="AutoShape 433" descr="Рисунок 33120">
          <a:extLst>
            <a:ext uri="{FF2B5EF4-FFF2-40B4-BE49-F238E27FC236}">
              <a16:creationId xmlns:a16="http://schemas.microsoft.com/office/drawing/2014/main" id="{00000000-0008-0000-15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1" name="AutoShape 434" descr="Рисунок 33121">
          <a:extLst>
            <a:ext uri="{FF2B5EF4-FFF2-40B4-BE49-F238E27FC236}">
              <a16:creationId xmlns:a16="http://schemas.microsoft.com/office/drawing/2014/main" id="{00000000-0008-0000-15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2" name="AutoShape 435" descr="Рисунок 33122">
          <a:extLst>
            <a:ext uri="{FF2B5EF4-FFF2-40B4-BE49-F238E27FC236}">
              <a16:creationId xmlns:a16="http://schemas.microsoft.com/office/drawing/2014/main" id="{00000000-0008-0000-15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3" name="AutoShape 436" descr="Рисунок 33123">
          <a:extLst>
            <a:ext uri="{FF2B5EF4-FFF2-40B4-BE49-F238E27FC236}">
              <a16:creationId xmlns:a16="http://schemas.microsoft.com/office/drawing/2014/main" id="{00000000-0008-0000-15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4" name="AutoShape 437" descr="Рисунок 33124">
          <a:extLst>
            <a:ext uri="{FF2B5EF4-FFF2-40B4-BE49-F238E27FC236}">
              <a16:creationId xmlns:a16="http://schemas.microsoft.com/office/drawing/2014/main" id="{00000000-0008-0000-15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5" name="AutoShape 438" descr="Рисунок 33125">
          <a:extLst>
            <a:ext uri="{FF2B5EF4-FFF2-40B4-BE49-F238E27FC236}">
              <a16:creationId xmlns:a16="http://schemas.microsoft.com/office/drawing/2014/main" id="{00000000-0008-0000-15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6" name="AutoShape 439" descr="Рисунок 33126">
          <a:extLst>
            <a:ext uri="{FF2B5EF4-FFF2-40B4-BE49-F238E27FC236}">
              <a16:creationId xmlns:a16="http://schemas.microsoft.com/office/drawing/2014/main" id="{00000000-0008-0000-15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7" name="AutoShape 440" descr="Рисунок 33127">
          <a:extLst>
            <a:ext uri="{FF2B5EF4-FFF2-40B4-BE49-F238E27FC236}">
              <a16:creationId xmlns:a16="http://schemas.microsoft.com/office/drawing/2014/main" id="{00000000-0008-0000-15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8" name="AutoShape 441" descr="Рисунок 33128">
          <a:extLst>
            <a:ext uri="{FF2B5EF4-FFF2-40B4-BE49-F238E27FC236}">
              <a16:creationId xmlns:a16="http://schemas.microsoft.com/office/drawing/2014/main" id="{00000000-0008-0000-15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69" name="AutoShape 442" descr="Рисунок 33129">
          <a:extLst>
            <a:ext uri="{FF2B5EF4-FFF2-40B4-BE49-F238E27FC236}">
              <a16:creationId xmlns:a16="http://schemas.microsoft.com/office/drawing/2014/main" id="{00000000-0008-0000-15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0" name="AutoShape 443" descr="Рисунок 33130">
          <a:extLst>
            <a:ext uri="{FF2B5EF4-FFF2-40B4-BE49-F238E27FC236}">
              <a16:creationId xmlns:a16="http://schemas.microsoft.com/office/drawing/2014/main" id="{00000000-0008-0000-15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1" name="AutoShape 444" descr="Рисунок 33131">
          <a:extLst>
            <a:ext uri="{FF2B5EF4-FFF2-40B4-BE49-F238E27FC236}">
              <a16:creationId xmlns:a16="http://schemas.microsoft.com/office/drawing/2014/main" id="{00000000-0008-0000-15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2" name="AutoShape 445" descr="Рисунок 33132">
          <a:extLst>
            <a:ext uri="{FF2B5EF4-FFF2-40B4-BE49-F238E27FC236}">
              <a16:creationId xmlns:a16="http://schemas.microsoft.com/office/drawing/2014/main" id="{00000000-0008-0000-15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3" name="AutoShape 446" descr="Рисунок 33133">
          <a:extLst>
            <a:ext uri="{FF2B5EF4-FFF2-40B4-BE49-F238E27FC236}">
              <a16:creationId xmlns:a16="http://schemas.microsoft.com/office/drawing/2014/main" id="{00000000-0008-0000-15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4" name="AutoShape 447" descr="Рисунок 33134">
          <a:extLst>
            <a:ext uri="{FF2B5EF4-FFF2-40B4-BE49-F238E27FC236}">
              <a16:creationId xmlns:a16="http://schemas.microsoft.com/office/drawing/2014/main" id="{00000000-0008-0000-15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5" name="AutoShape 448" descr="Рисунок 33135">
          <a:extLst>
            <a:ext uri="{FF2B5EF4-FFF2-40B4-BE49-F238E27FC236}">
              <a16:creationId xmlns:a16="http://schemas.microsoft.com/office/drawing/2014/main" id="{00000000-0008-0000-15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6" name="AutoShape 449" descr="Рисунок 33136">
          <a:extLst>
            <a:ext uri="{FF2B5EF4-FFF2-40B4-BE49-F238E27FC236}">
              <a16:creationId xmlns:a16="http://schemas.microsoft.com/office/drawing/2014/main" id="{00000000-0008-0000-15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7" name="AutoShape 450" descr="Рисунок 33137">
          <a:extLst>
            <a:ext uri="{FF2B5EF4-FFF2-40B4-BE49-F238E27FC236}">
              <a16:creationId xmlns:a16="http://schemas.microsoft.com/office/drawing/2014/main" id="{00000000-0008-0000-15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8" name="AutoShape 451" descr="Рисунок 33138">
          <a:extLst>
            <a:ext uri="{FF2B5EF4-FFF2-40B4-BE49-F238E27FC236}">
              <a16:creationId xmlns:a16="http://schemas.microsoft.com/office/drawing/2014/main" id="{00000000-0008-0000-15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79" name="AutoShape 452" descr="Рисунок 33139">
          <a:extLst>
            <a:ext uri="{FF2B5EF4-FFF2-40B4-BE49-F238E27FC236}">
              <a16:creationId xmlns:a16="http://schemas.microsoft.com/office/drawing/2014/main" id="{00000000-0008-0000-15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0" name="AutoShape 453" descr="Рисунок 33140">
          <a:extLst>
            <a:ext uri="{FF2B5EF4-FFF2-40B4-BE49-F238E27FC236}">
              <a16:creationId xmlns:a16="http://schemas.microsoft.com/office/drawing/2014/main" id="{00000000-0008-0000-15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1" name="AutoShape 454" descr="Рисунок 33141">
          <a:extLst>
            <a:ext uri="{FF2B5EF4-FFF2-40B4-BE49-F238E27FC236}">
              <a16:creationId xmlns:a16="http://schemas.microsoft.com/office/drawing/2014/main" id="{00000000-0008-0000-15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2" name="AutoShape 455" descr="Рисунок 33142">
          <a:extLst>
            <a:ext uri="{FF2B5EF4-FFF2-40B4-BE49-F238E27FC236}">
              <a16:creationId xmlns:a16="http://schemas.microsoft.com/office/drawing/2014/main" id="{00000000-0008-0000-15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3" name="AutoShape 456" descr="Рисунок 33143">
          <a:extLst>
            <a:ext uri="{FF2B5EF4-FFF2-40B4-BE49-F238E27FC236}">
              <a16:creationId xmlns:a16="http://schemas.microsoft.com/office/drawing/2014/main" id="{00000000-0008-0000-15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4" name="AutoShape 457" descr="Рисунок 33144">
          <a:extLst>
            <a:ext uri="{FF2B5EF4-FFF2-40B4-BE49-F238E27FC236}">
              <a16:creationId xmlns:a16="http://schemas.microsoft.com/office/drawing/2014/main" id="{00000000-0008-0000-15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5" name="AutoShape 458" descr="Рисунок 33145">
          <a:extLst>
            <a:ext uri="{FF2B5EF4-FFF2-40B4-BE49-F238E27FC236}">
              <a16:creationId xmlns:a16="http://schemas.microsoft.com/office/drawing/2014/main" id="{00000000-0008-0000-15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6" name="AutoShape 459" descr="Рисунок 33146">
          <a:extLst>
            <a:ext uri="{FF2B5EF4-FFF2-40B4-BE49-F238E27FC236}">
              <a16:creationId xmlns:a16="http://schemas.microsoft.com/office/drawing/2014/main" id="{00000000-0008-0000-15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7" name="AutoShape 460" descr="Рисунок 33147">
          <a:extLst>
            <a:ext uri="{FF2B5EF4-FFF2-40B4-BE49-F238E27FC236}">
              <a16:creationId xmlns:a16="http://schemas.microsoft.com/office/drawing/2014/main" id="{00000000-0008-0000-15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8" name="AutoShape 461" descr="Рисунок 33148">
          <a:extLst>
            <a:ext uri="{FF2B5EF4-FFF2-40B4-BE49-F238E27FC236}">
              <a16:creationId xmlns:a16="http://schemas.microsoft.com/office/drawing/2014/main" id="{00000000-0008-0000-15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89" name="AutoShape 462" descr="Рисунок 33149">
          <a:extLst>
            <a:ext uri="{FF2B5EF4-FFF2-40B4-BE49-F238E27FC236}">
              <a16:creationId xmlns:a16="http://schemas.microsoft.com/office/drawing/2014/main" id="{00000000-0008-0000-15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0" name="AutoShape 463" descr="Рисунок 33150">
          <a:extLst>
            <a:ext uri="{FF2B5EF4-FFF2-40B4-BE49-F238E27FC236}">
              <a16:creationId xmlns:a16="http://schemas.microsoft.com/office/drawing/2014/main" id="{00000000-0008-0000-15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1" name="AutoShape 464" descr="Рисунок 33151">
          <a:extLst>
            <a:ext uri="{FF2B5EF4-FFF2-40B4-BE49-F238E27FC236}">
              <a16:creationId xmlns:a16="http://schemas.microsoft.com/office/drawing/2014/main" id="{00000000-0008-0000-15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2" name="AutoShape 465" descr="Рисунок 33152">
          <a:extLst>
            <a:ext uri="{FF2B5EF4-FFF2-40B4-BE49-F238E27FC236}">
              <a16:creationId xmlns:a16="http://schemas.microsoft.com/office/drawing/2014/main" id="{00000000-0008-0000-15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3" name="AutoShape 466" descr="Рисунок 33153">
          <a:extLst>
            <a:ext uri="{FF2B5EF4-FFF2-40B4-BE49-F238E27FC236}">
              <a16:creationId xmlns:a16="http://schemas.microsoft.com/office/drawing/2014/main" id="{00000000-0008-0000-15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4" name="AutoShape 467" descr="Рисунок 33154">
          <a:extLst>
            <a:ext uri="{FF2B5EF4-FFF2-40B4-BE49-F238E27FC236}">
              <a16:creationId xmlns:a16="http://schemas.microsoft.com/office/drawing/2014/main" id="{00000000-0008-0000-15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5" name="AutoShape 468" descr="Рисунок 33155">
          <a:extLst>
            <a:ext uri="{FF2B5EF4-FFF2-40B4-BE49-F238E27FC236}">
              <a16:creationId xmlns:a16="http://schemas.microsoft.com/office/drawing/2014/main" id="{00000000-0008-0000-15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6" name="AutoShape 469" descr="Рисунок 33156">
          <a:extLst>
            <a:ext uri="{FF2B5EF4-FFF2-40B4-BE49-F238E27FC236}">
              <a16:creationId xmlns:a16="http://schemas.microsoft.com/office/drawing/2014/main" id="{00000000-0008-0000-15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7" name="AutoShape 470" descr="Рисунок 33157">
          <a:extLst>
            <a:ext uri="{FF2B5EF4-FFF2-40B4-BE49-F238E27FC236}">
              <a16:creationId xmlns:a16="http://schemas.microsoft.com/office/drawing/2014/main" id="{00000000-0008-0000-15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8" name="AutoShape 471" descr="Рисунок 33158">
          <a:extLst>
            <a:ext uri="{FF2B5EF4-FFF2-40B4-BE49-F238E27FC236}">
              <a16:creationId xmlns:a16="http://schemas.microsoft.com/office/drawing/2014/main" id="{00000000-0008-0000-15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899" name="AutoShape 472" descr="Рисунок 33159">
          <a:extLst>
            <a:ext uri="{FF2B5EF4-FFF2-40B4-BE49-F238E27FC236}">
              <a16:creationId xmlns:a16="http://schemas.microsoft.com/office/drawing/2014/main" id="{00000000-0008-0000-15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0" name="AutoShape 473" descr="Рисунок 33160">
          <a:extLst>
            <a:ext uri="{FF2B5EF4-FFF2-40B4-BE49-F238E27FC236}">
              <a16:creationId xmlns:a16="http://schemas.microsoft.com/office/drawing/2014/main" id="{00000000-0008-0000-15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1" name="AutoShape 474" descr="Рисунок 33161">
          <a:extLst>
            <a:ext uri="{FF2B5EF4-FFF2-40B4-BE49-F238E27FC236}">
              <a16:creationId xmlns:a16="http://schemas.microsoft.com/office/drawing/2014/main" id="{00000000-0008-0000-15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2" name="AutoShape 475" descr="Рисунок 33162">
          <a:extLst>
            <a:ext uri="{FF2B5EF4-FFF2-40B4-BE49-F238E27FC236}">
              <a16:creationId xmlns:a16="http://schemas.microsoft.com/office/drawing/2014/main" id="{00000000-0008-0000-15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3" name="AutoShape 476" descr="Рисунок 33163">
          <a:extLst>
            <a:ext uri="{FF2B5EF4-FFF2-40B4-BE49-F238E27FC236}">
              <a16:creationId xmlns:a16="http://schemas.microsoft.com/office/drawing/2014/main" id="{00000000-0008-0000-15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4" name="AutoShape 477" descr="Рисунок 33164">
          <a:extLst>
            <a:ext uri="{FF2B5EF4-FFF2-40B4-BE49-F238E27FC236}">
              <a16:creationId xmlns:a16="http://schemas.microsoft.com/office/drawing/2014/main" id="{00000000-0008-0000-15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5" name="AutoShape 478" descr="Рисунок 33165">
          <a:extLst>
            <a:ext uri="{FF2B5EF4-FFF2-40B4-BE49-F238E27FC236}">
              <a16:creationId xmlns:a16="http://schemas.microsoft.com/office/drawing/2014/main" id="{00000000-0008-0000-15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6" name="AutoShape 479" descr="Рисунок 33166">
          <a:extLst>
            <a:ext uri="{FF2B5EF4-FFF2-40B4-BE49-F238E27FC236}">
              <a16:creationId xmlns:a16="http://schemas.microsoft.com/office/drawing/2014/main" id="{00000000-0008-0000-15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7" name="AutoShape 480" descr="Рисунок 33167">
          <a:extLst>
            <a:ext uri="{FF2B5EF4-FFF2-40B4-BE49-F238E27FC236}">
              <a16:creationId xmlns:a16="http://schemas.microsoft.com/office/drawing/2014/main" id="{00000000-0008-0000-15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8" name="AutoShape 481" descr="Рисунок 33168">
          <a:extLst>
            <a:ext uri="{FF2B5EF4-FFF2-40B4-BE49-F238E27FC236}">
              <a16:creationId xmlns:a16="http://schemas.microsoft.com/office/drawing/2014/main" id="{00000000-0008-0000-15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09" name="AutoShape 482" descr="Рисунок 33169">
          <a:extLst>
            <a:ext uri="{FF2B5EF4-FFF2-40B4-BE49-F238E27FC236}">
              <a16:creationId xmlns:a16="http://schemas.microsoft.com/office/drawing/2014/main" id="{00000000-0008-0000-15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0" name="AutoShape 483" descr="Рисунок 33170">
          <a:extLst>
            <a:ext uri="{FF2B5EF4-FFF2-40B4-BE49-F238E27FC236}">
              <a16:creationId xmlns:a16="http://schemas.microsoft.com/office/drawing/2014/main" id="{00000000-0008-0000-15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1" name="AutoShape 484" descr="Рисунок 33171">
          <a:extLst>
            <a:ext uri="{FF2B5EF4-FFF2-40B4-BE49-F238E27FC236}">
              <a16:creationId xmlns:a16="http://schemas.microsoft.com/office/drawing/2014/main" id="{00000000-0008-0000-15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2" name="AutoShape 485" descr="Рисунок 33172">
          <a:extLst>
            <a:ext uri="{FF2B5EF4-FFF2-40B4-BE49-F238E27FC236}">
              <a16:creationId xmlns:a16="http://schemas.microsoft.com/office/drawing/2014/main" id="{00000000-0008-0000-15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3" name="AutoShape 486" descr="Рисунок 33173">
          <a:extLst>
            <a:ext uri="{FF2B5EF4-FFF2-40B4-BE49-F238E27FC236}">
              <a16:creationId xmlns:a16="http://schemas.microsoft.com/office/drawing/2014/main" id="{00000000-0008-0000-15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4" name="AutoShape 487" descr="Рисунок 33174">
          <a:extLst>
            <a:ext uri="{FF2B5EF4-FFF2-40B4-BE49-F238E27FC236}">
              <a16:creationId xmlns:a16="http://schemas.microsoft.com/office/drawing/2014/main" id="{00000000-0008-0000-15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5" name="AutoShape 488" descr="Рисунок 33175">
          <a:extLst>
            <a:ext uri="{FF2B5EF4-FFF2-40B4-BE49-F238E27FC236}">
              <a16:creationId xmlns:a16="http://schemas.microsoft.com/office/drawing/2014/main" id="{00000000-0008-0000-15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6" name="AutoShape 489" descr="Рисунок 33176">
          <a:extLst>
            <a:ext uri="{FF2B5EF4-FFF2-40B4-BE49-F238E27FC236}">
              <a16:creationId xmlns:a16="http://schemas.microsoft.com/office/drawing/2014/main" id="{00000000-0008-0000-15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7" name="AutoShape 490" descr="Рисунок 33177">
          <a:extLst>
            <a:ext uri="{FF2B5EF4-FFF2-40B4-BE49-F238E27FC236}">
              <a16:creationId xmlns:a16="http://schemas.microsoft.com/office/drawing/2014/main" id="{00000000-0008-0000-15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8" name="AutoShape 491" descr="Рисунок 33178">
          <a:extLst>
            <a:ext uri="{FF2B5EF4-FFF2-40B4-BE49-F238E27FC236}">
              <a16:creationId xmlns:a16="http://schemas.microsoft.com/office/drawing/2014/main" id="{00000000-0008-0000-15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19" name="AutoShape 492" descr="Рисунок 33179">
          <a:extLst>
            <a:ext uri="{FF2B5EF4-FFF2-40B4-BE49-F238E27FC236}">
              <a16:creationId xmlns:a16="http://schemas.microsoft.com/office/drawing/2014/main" id="{00000000-0008-0000-15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0" name="AutoShape 493" descr="Рисунок 33180">
          <a:extLst>
            <a:ext uri="{FF2B5EF4-FFF2-40B4-BE49-F238E27FC236}">
              <a16:creationId xmlns:a16="http://schemas.microsoft.com/office/drawing/2014/main" id="{00000000-0008-0000-15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1" name="AutoShape 494" descr="Рисунок 33181">
          <a:extLst>
            <a:ext uri="{FF2B5EF4-FFF2-40B4-BE49-F238E27FC236}">
              <a16:creationId xmlns:a16="http://schemas.microsoft.com/office/drawing/2014/main" id="{00000000-0008-0000-15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2" name="AutoShape 495" descr="Рисунок 33182">
          <a:extLst>
            <a:ext uri="{FF2B5EF4-FFF2-40B4-BE49-F238E27FC236}">
              <a16:creationId xmlns:a16="http://schemas.microsoft.com/office/drawing/2014/main" id="{00000000-0008-0000-15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3" name="AutoShape 496" descr="Рисунок 33183">
          <a:extLst>
            <a:ext uri="{FF2B5EF4-FFF2-40B4-BE49-F238E27FC236}">
              <a16:creationId xmlns:a16="http://schemas.microsoft.com/office/drawing/2014/main" id="{00000000-0008-0000-15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4" name="AutoShape 497" descr="Рисунок 33184">
          <a:extLst>
            <a:ext uri="{FF2B5EF4-FFF2-40B4-BE49-F238E27FC236}">
              <a16:creationId xmlns:a16="http://schemas.microsoft.com/office/drawing/2014/main" id="{00000000-0008-0000-15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5" name="AutoShape 498" descr="Рисунок 33185">
          <a:extLst>
            <a:ext uri="{FF2B5EF4-FFF2-40B4-BE49-F238E27FC236}">
              <a16:creationId xmlns:a16="http://schemas.microsoft.com/office/drawing/2014/main" id="{00000000-0008-0000-15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6" name="AutoShape 499" descr="Рисунок 33186">
          <a:extLst>
            <a:ext uri="{FF2B5EF4-FFF2-40B4-BE49-F238E27FC236}">
              <a16:creationId xmlns:a16="http://schemas.microsoft.com/office/drawing/2014/main" id="{00000000-0008-0000-15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7" name="AutoShape 500" descr="Рисунок 33187">
          <a:extLst>
            <a:ext uri="{FF2B5EF4-FFF2-40B4-BE49-F238E27FC236}">
              <a16:creationId xmlns:a16="http://schemas.microsoft.com/office/drawing/2014/main" id="{00000000-0008-0000-15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8" name="AutoShape 501" descr="Рисунок 33188">
          <a:extLst>
            <a:ext uri="{FF2B5EF4-FFF2-40B4-BE49-F238E27FC236}">
              <a16:creationId xmlns:a16="http://schemas.microsoft.com/office/drawing/2014/main" id="{00000000-0008-0000-15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29" name="AutoShape 502" descr="Рисунок 33189">
          <a:extLst>
            <a:ext uri="{FF2B5EF4-FFF2-40B4-BE49-F238E27FC236}">
              <a16:creationId xmlns:a16="http://schemas.microsoft.com/office/drawing/2014/main" id="{00000000-0008-0000-15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0" name="AutoShape 503" descr="Рисунок 33190">
          <a:extLst>
            <a:ext uri="{FF2B5EF4-FFF2-40B4-BE49-F238E27FC236}">
              <a16:creationId xmlns:a16="http://schemas.microsoft.com/office/drawing/2014/main" id="{00000000-0008-0000-15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1" name="AutoShape 504" descr="Рисунок 33191">
          <a:extLst>
            <a:ext uri="{FF2B5EF4-FFF2-40B4-BE49-F238E27FC236}">
              <a16:creationId xmlns:a16="http://schemas.microsoft.com/office/drawing/2014/main" id="{00000000-0008-0000-15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2" name="AutoShape 505" descr="Рисунок 33192">
          <a:extLst>
            <a:ext uri="{FF2B5EF4-FFF2-40B4-BE49-F238E27FC236}">
              <a16:creationId xmlns:a16="http://schemas.microsoft.com/office/drawing/2014/main" id="{00000000-0008-0000-15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3" name="AutoShape 506" descr="Рисунок 33193">
          <a:extLst>
            <a:ext uri="{FF2B5EF4-FFF2-40B4-BE49-F238E27FC236}">
              <a16:creationId xmlns:a16="http://schemas.microsoft.com/office/drawing/2014/main" id="{00000000-0008-0000-15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4" name="AutoShape 507" descr="Рисунок 33194">
          <a:extLst>
            <a:ext uri="{FF2B5EF4-FFF2-40B4-BE49-F238E27FC236}">
              <a16:creationId xmlns:a16="http://schemas.microsoft.com/office/drawing/2014/main" id="{00000000-0008-0000-15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5" name="AutoShape 508" descr="Рисунок 33195">
          <a:extLst>
            <a:ext uri="{FF2B5EF4-FFF2-40B4-BE49-F238E27FC236}">
              <a16:creationId xmlns:a16="http://schemas.microsoft.com/office/drawing/2014/main" id="{00000000-0008-0000-15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6" name="AutoShape 509" descr="Рисунок 33196">
          <a:extLst>
            <a:ext uri="{FF2B5EF4-FFF2-40B4-BE49-F238E27FC236}">
              <a16:creationId xmlns:a16="http://schemas.microsoft.com/office/drawing/2014/main" id="{00000000-0008-0000-15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7" name="AutoShape 510" descr="Рисунок 33197">
          <a:extLst>
            <a:ext uri="{FF2B5EF4-FFF2-40B4-BE49-F238E27FC236}">
              <a16:creationId xmlns:a16="http://schemas.microsoft.com/office/drawing/2014/main" id="{00000000-0008-0000-15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8" name="AutoShape 511" descr="Рисунок 33198">
          <a:extLst>
            <a:ext uri="{FF2B5EF4-FFF2-40B4-BE49-F238E27FC236}">
              <a16:creationId xmlns:a16="http://schemas.microsoft.com/office/drawing/2014/main" id="{00000000-0008-0000-15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39" name="AutoShape 512" descr="Рисунок 33199">
          <a:extLst>
            <a:ext uri="{FF2B5EF4-FFF2-40B4-BE49-F238E27FC236}">
              <a16:creationId xmlns:a16="http://schemas.microsoft.com/office/drawing/2014/main" id="{00000000-0008-0000-15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0" name="AutoShape 513" descr="Рисунок 33200">
          <a:extLst>
            <a:ext uri="{FF2B5EF4-FFF2-40B4-BE49-F238E27FC236}">
              <a16:creationId xmlns:a16="http://schemas.microsoft.com/office/drawing/2014/main" id="{00000000-0008-0000-15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1" name="AutoShape 514" descr="Рисунок 33201">
          <a:extLst>
            <a:ext uri="{FF2B5EF4-FFF2-40B4-BE49-F238E27FC236}">
              <a16:creationId xmlns:a16="http://schemas.microsoft.com/office/drawing/2014/main" id="{00000000-0008-0000-15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2" name="AutoShape 515" descr="Рисунок 33202">
          <a:extLst>
            <a:ext uri="{FF2B5EF4-FFF2-40B4-BE49-F238E27FC236}">
              <a16:creationId xmlns:a16="http://schemas.microsoft.com/office/drawing/2014/main" id="{00000000-0008-0000-15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3" name="AutoShape 516" descr="Рисунок 33203">
          <a:extLst>
            <a:ext uri="{FF2B5EF4-FFF2-40B4-BE49-F238E27FC236}">
              <a16:creationId xmlns:a16="http://schemas.microsoft.com/office/drawing/2014/main" id="{00000000-0008-0000-15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4" name="AutoShape 517" descr="Рисунок 33204">
          <a:extLst>
            <a:ext uri="{FF2B5EF4-FFF2-40B4-BE49-F238E27FC236}">
              <a16:creationId xmlns:a16="http://schemas.microsoft.com/office/drawing/2014/main" id="{00000000-0008-0000-15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5" name="AutoShape 518" descr="Рисунок 33205">
          <a:extLst>
            <a:ext uri="{FF2B5EF4-FFF2-40B4-BE49-F238E27FC236}">
              <a16:creationId xmlns:a16="http://schemas.microsoft.com/office/drawing/2014/main" id="{00000000-0008-0000-15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6" name="AutoShape 519" descr="Рисунок 33206">
          <a:extLst>
            <a:ext uri="{FF2B5EF4-FFF2-40B4-BE49-F238E27FC236}">
              <a16:creationId xmlns:a16="http://schemas.microsoft.com/office/drawing/2014/main" id="{00000000-0008-0000-15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7" name="AutoShape 520" descr="Рисунок 33207">
          <a:extLst>
            <a:ext uri="{FF2B5EF4-FFF2-40B4-BE49-F238E27FC236}">
              <a16:creationId xmlns:a16="http://schemas.microsoft.com/office/drawing/2014/main" id="{00000000-0008-0000-15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8" name="AutoShape 521" descr="Рисунок 33208">
          <a:extLst>
            <a:ext uri="{FF2B5EF4-FFF2-40B4-BE49-F238E27FC236}">
              <a16:creationId xmlns:a16="http://schemas.microsoft.com/office/drawing/2014/main" id="{00000000-0008-0000-15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49" name="AutoShape 522" descr="Рисунок 33209">
          <a:extLst>
            <a:ext uri="{FF2B5EF4-FFF2-40B4-BE49-F238E27FC236}">
              <a16:creationId xmlns:a16="http://schemas.microsoft.com/office/drawing/2014/main" id="{00000000-0008-0000-15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0" name="AutoShape 523" descr="Рисунок 33210">
          <a:extLst>
            <a:ext uri="{FF2B5EF4-FFF2-40B4-BE49-F238E27FC236}">
              <a16:creationId xmlns:a16="http://schemas.microsoft.com/office/drawing/2014/main" id="{00000000-0008-0000-15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1" name="AutoShape 524" descr="Рисунок 33211">
          <a:extLst>
            <a:ext uri="{FF2B5EF4-FFF2-40B4-BE49-F238E27FC236}">
              <a16:creationId xmlns:a16="http://schemas.microsoft.com/office/drawing/2014/main" id="{00000000-0008-0000-15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2" name="AutoShape 525" descr="Рисунок 33212">
          <a:extLst>
            <a:ext uri="{FF2B5EF4-FFF2-40B4-BE49-F238E27FC236}">
              <a16:creationId xmlns:a16="http://schemas.microsoft.com/office/drawing/2014/main" id="{00000000-0008-0000-15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3" name="AutoShape 526" descr="Рисунок 33213">
          <a:extLst>
            <a:ext uri="{FF2B5EF4-FFF2-40B4-BE49-F238E27FC236}">
              <a16:creationId xmlns:a16="http://schemas.microsoft.com/office/drawing/2014/main" id="{00000000-0008-0000-15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4" name="AutoShape 527" descr="Рисунок 33214">
          <a:extLst>
            <a:ext uri="{FF2B5EF4-FFF2-40B4-BE49-F238E27FC236}">
              <a16:creationId xmlns:a16="http://schemas.microsoft.com/office/drawing/2014/main" id="{00000000-0008-0000-15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5" name="AutoShape 528" descr="Рисунок 33215">
          <a:extLst>
            <a:ext uri="{FF2B5EF4-FFF2-40B4-BE49-F238E27FC236}">
              <a16:creationId xmlns:a16="http://schemas.microsoft.com/office/drawing/2014/main" id="{00000000-0008-0000-15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6" name="AutoShape 529" descr="Рисунок 33216">
          <a:extLst>
            <a:ext uri="{FF2B5EF4-FFF2-40B4-BE49-F238E27FC236}">
              <a16:creationId xmlns:a16="http://schemas.microsoft.com/office/drawing/2014/main" id="{00000000-0008-0000-15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7" name="AutoShape 530" descr="Рисунок 33217">
          <a:extLst>
            <a:ext uri="{FF2B5EF4-FFF2-40B4-BE49-F238E27FC236}">
              <a16:creationId xmlns:a16="http://schemas.microsoft.com/office/drawing/2014/main" id="{00000000-0008-0000-15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8" name="AutoShape 531" descr="Рисунок 33218">
          <a:extLst>
            <a:ext uri="{FF2B5EF4-FFF2-40B4-BE49-F238E27FC236}">
              <a16:creationId xmlns:a16="http://schemas.microsoft.com/office/drawing/2014/main" id="{00000000-0008-0000-15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59" name="AutoShape 532" descr="Рисунок 33219">
          <a:extLst>
            <a:ext uri="{FF2B5EF4-FFF2-40B4-BE49-F238E27FC236}">
              <a16:creationId xmlns:a16="http://schemas.microsoft.com/office/drawing/2014/main" id="{00000000-0008-0000-15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0" name="AutoShape 533" descr="Рисунок 33220">
          <a:extLst>
            <a:ext uri="{FF2B5EF4-FFF2-40B4-BE49-F238E27FC236}">
              <a16:creationId xmlns:a16="http://schemas.microsoft.com/office/drawing/2014/main" id="{00000000-0008-0000-15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1" name="AutoShape 534" descr="Рисунок 33221">
          <a:extLst>
            <a:ext uri="{FF2B5EF4-FFF2-40B4-BE49-F238E27FC236}">
              <a16:creationId xmlns:a16="http://schemas.microsoft.com/office/drawing/2014/main" id="{00000000-0008-0000-15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2" name="AutoShape 535" descr="Рисунок 33222">
          <a:extLst>
            <a:ext uri="{FF2B5EF4-FFF2-40B4-BE49-F238E27FC236}">
              <a16:creationId xmlns:a16="http://schemas.microsoft.com/office/drawing/2014/main" id="{00000000-0008-0000-15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3" name="AutoShape 536" descr="Рисунок 33223">
          <a:extLst>
            <a:ext uri="{FF2B5EF4-FFF2-40B4-BE49-F238E27FC236}">
              <a16:creationId xmlns:a16="http://schemas.microsoft.com/office/drawing/2014/main" id="{00000000-0008-0000-15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4" name="AutoShape 537" descr="Рисунок 33224">
          <a:extLst>
            <a:ext uri="{FF2B5EF4-FFF2-40B4-BE49-F238E27FC236}">
              <a16:creationId xmlns:a16="http://schemas.microsoft.com/office/drawing/2014/main" id="{00000000-0008-0000-15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5" name="AutoShape 538" descr="Рисунок 33225">
          <a:extLst>
            <a:ext uri="{FF2B5EF4-FFF2-40B4-BE49-F238E27FC236}">
              <a16:creationId xmlns:a16="http://schemas.microsoft.com/office/drawing/2014/main" id="{00000000-0008-0000-15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6" name="AutoShape 539" descr="Рисунок 33226">
          <a:extLst>
            <a:ext uri="{FF2B5EF4-FFF2-40B4-BE49-F238E27FC236}">
              <a16:creationId xmlns:a16="http://schemas.microsoft.com/office/drawing/2014/main" id="{00000000-0008-0000-15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7" name="AutoShape 540" descr="Рисунок 33227">
          <a:extLst>
            <a:ext uri="{FF2B5EF4-FFF2-40B4-BE49-F238E27FC236}">
              <a16:creationId xmlns:a16="http://schemas.microsoft.com/office/drawing/2014/main" id="{00000000-0008-0000-15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8" name="AutoShape 541" descr="Рисунок 33228">
          <a:extLst>
            <a:ext uri="{FF2B5EF4-FFF2-40B4-BE49-F238E27FC236}">
              <a16:creationId xmlns:a16="http://schemas.microsoft.com/office/drawing/2014/main" id="{00000000-0008-0000-15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69" name="AutoShape 542" descr="Рисунок 33229">
          <a:extLst>
            <a:ext uri="{FF2B5EF4-FFF2-40B4-BE49-F238E27FC236}">
              <a16:creationId xmlns:a16="http://schemas.microsoft.com/office/drawing/2014/main" id="{00000000-0008-0000-15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0" name="AutoShape 543" descr="Рисунок 33230">
          <a:extLst>
            <a:ext uri="{FF2B5EF4-FFF2-40B4-BE49-F238E27FC236}">
              <a16:creationId xmlns:a16="http://schemas.microsoft.com/office/drawing/2014/main" id="{00000000-0008-0000-15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1" name="AutoShape 544" descr="Рисунок 33231">
          <a:extLst>
            <a:ext uri="{FF2B5EF4-FFF2-40B4-BE49-F238E27FC236}">
              <a16:creationId xmlns:a16="http://schemas.microsoft.com/office/drawing/2014/main" id="{00000000-0008-0000-15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2" name="AutoShape 545" descr="Рисунок 33232">
          <a:extLst>
            <a:ext uri="{FF2B5EF4-FFF2-40B4-BE49-F238E27FC236}">
              <a16:creationId xmlns:a16="http://schemas.microsoft.com/office/drawing/2014/main" id="{00000000-0008-0000-15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3" name="AutoShape 546" descr="Рисунок 33233">
          <a:extLst>
            <a:ext uri="{FF2B5EF4-FFF2-40B4-BE49-F238E27FC236}">
              <a16:creationId xmlns:a16="http://schemas.microsoft.com/office/drawing/2014/main" id="{00000000-0008-0000-15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4" name="AutoShape 547" descr="Рисунок 33234">
          <a:extLst>
            <a:ext uri="{FF2B5EF4-FFF2-40B4-BE49-F238E27FC236}">
              <a16:creationId xmlns:a16="http://schemas.microsoft.com/office/drawing/2014/main" id="{00000000-0008-0000-15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5" name="AutoShape 548" descr="Рисунок 33235">
          <a:extLst>
            <a:ext uri="{FF2B5EF4-FFF2-40B4-BE49-F238E27FC236}">
              <a16:creationId xmlns:a16="http://schemas.microsoft.com/office/drawing/2014/main" id="{00000000-0008-0000-15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6" name="AutoShape 549" descr="Рисунок 33236">
          <a:extLst>
            <a:ext uri="{FF2B5EF4-FFF2-40B4-BE49-F238E27FC236}">
              <a16:creationId xmlns:a16="http://schemas.microsoft.com/office/drawing/2014/main" id="{00000000-0008-0000-15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7" name="AutoShape 550" descr="Рисунок 33237">
          <a:extLst>
            <a:ext uri="{FF2B5EF4-FFF2-40B4-BE49-F238E27FC236}">
              <a16:creationId xmlns:a16="http://schemas.microsoft.com/office/drawing/2014/main" id="{00000000-0008-0000-15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8" name="AutoShape 551" descr="Рисунок 33238">
          <a:extLst>
            <a:ext uri="{FF2B5EF4-FFF2-40B4-BE49-F238E27FC236}">
              <a16:creationId xmlns:a16="http://schemas.microsoft.com/office/drawing/2014/main" id="{00000000-0008-0000-15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79" name="AutoShape 552" descr="Рисунок 33239">
          <a:extLst>
            <a:ext uri="{FF2B5EF4-FFF2-40B4-BE49-F238E27FC236}">
              <a16:creationId xmlns:a16="http://schemas.microsoft.com/office/drawing/2014/main" id="{00000000-0008-0000-15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0" name="AutoShape 553" descr="Рисунок 33240">
          <a:extLst>
            <a:ext uri="{FF2B5EF4-FFF2-40B4-BE49-F238E27FC236}">
              <a16:creationId xmlns:a16="http://schemas.microsoft.com/office/drawing/2014/main" id="{00000000-0008-0000-15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1" name="AutoShape 554" descr="Рисунок 33241">
          <a:extLst>
            <a:ext uri="{FF2B5EF4-FFF2-40B4-BE49-F238E27FC236}">
              <a16:creationId xmlns:a16="http://schemas.microsoft.com/office/drawing/2014/main" id="{00000000-0008-0000-15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2" name="AutoShape 555" descr="Рисунок 33242">
          <a:extLst>
            <a:ext uri="{FF2B5EF4-FFF2-40B4-BE49-F238E27FC236}">
              <a16:creationId xmlns:a16="http://schemas.microsoft.com/office/drawing/2014/main" id="{00000000-0008-0000-15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3" name="AutoShape 556" descr="Рисунок 33243">
          <a:extLst>
            <a:ext uri="{FF2B5EF4-FFF2-40B4-BE49-F238E27FC236}">
              <a16:creationId xmlns:a16="http://schemas.microsoft.com/office/drawing/2014/main" id="{00000000-0008-0000-15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4" name="AutoShape 557" descr="Рисунок 33244">
          <a:extLst>
            <a:ext uri="{FF2B5EF4-FFF2-40B4-BE49-F238E27FC236}">
              <a16:creationId xmlns:a16="http://schemas.microsoft.com/office/drawing/2014/main" id="{00000000-0008-0000-15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5" name="AutoShape 558" descr="Рисунок 33245">
          <a:extLst>
            <a:ext uri="{FF2B5EF4-FFF2-40B4-BE49-F238E27FC236}">
              <a16:creationId xmlns:a16="http://schemas.microsoft.com/office/drawing/2014/main" id="{00000000-0008-0000-15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6" name="AutoShape 559" descr="Рисунок 33246">
          <a:extLst>
            <a:ext uri="{FF2B5EF4-FFF2-40B4-BE49-F238E27FC236}">
              <a16:creationId xmlns:a16="http://schemas.microsoft.com/office/drawing/2014/main" id="{00000000-0008-0000-15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7" name="AutoShape 560" descr="Рисунок 33247">
          <a:extLst>
            <a:ext uri="{FF2B5EF4-FFF2-40B4-BE49-F238E27FC236}">
              <a16:creationId xmlns:a16="http://schemas.microsoft.com/office/drawing/2014/main" id="{00000000-0008-0000-15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8" name="AutoShape 561" descr="Рисунок 33248">
          <a:extLst>
            <a:ext uri="{FF2B5EF4-FFF2-40B4-BE49-F238E27FC236}">
              <a16:creationId xmlns:a16="http://schemas.microsoft.com/office/drawing/2014/main" id="{00000000-0008-0000-15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89" name="AutoShape 562" descr="Рисунок 33249">
          <a:extLst>
            <a:ext uri="{FF2B5EF4-FFF2-40B4-BE49-F238E27FC236}">
              <a16:creationId xmlns:a16="http://schemas.microsoft.com/office/drawing/2014/main" id="{00000000-0008-0000-15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0" name="AutoShape 563" descr="Рисунок 33250">
          <a:extLst>
            <a:ext uri="{FF2B5EF4-FFF2-40B4-BE49-F238E27FC236}">
              <a16:creationId xmlns:a16="http://schemas.microsoft.com/office/drawing/2014/main" id="{00000000-0008-0000-15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1" name="AutoShape 564" descr="Рисунок 33251">
          <a:extLst>
            <a:ext uri="{FF2B5EF4-FFF2-40B4-BE49-F238E27FC236}">
              <a16:creationId xmlns:a16="http://schemas.microsoft.com/office/drawing/2014/main" id="{00000000-0008-0000-15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2" name="AutoShape 565" descr="Рисунок 33252">
          <a:extLst>
            <a:ext uri="{FF2B5EF4-FFF2-40B4-BE49-F238E27FC236}">
              <a16:creationId xmlns:a16="http://schemas.microsoft.com/office/drawing/2014/main" id="{00000000-0008-0000-15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3" name="AutoShape 566" descr="Рисунок 33253">
          <a:extLst>
            <a:ext uri="{FF2B5EF4-FFF2-40B4-BE49-F238E27FC236}">
              <a16:creationId xmlns:a16="http://schemas.microsoft.com/office/drawing/2014/main" id="{00000000-0008-0000-15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4" name="AutoShape 567" descr="Рисунок 33254">
          <a:extLst>
            <a:ext uri="{FF2B5EF4-FFF2-40B4-BE49-F238E27FC236}">
              <a16:creationId xmlns:a16="http://schemas.microsoft.com/office/drawing/2014/main" id="{00000000-0008-0000-15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5" name="AutoShape 568" descr="Рисунок 33255">
          <a:extLst>
            <a:ext uri="{FF2B5EF4-FFF2-40B4-BE49-F238E27FC236}">
              <a16:creationId xmlns:a16="http://schemas.microsoft.com/office/drawing/2014/main" id="{00000000-0008-0000-15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6" name="AutoShape 569" descr="Рисунок 33256">
          <a:extLst>
            <a:ext uri="{FF2B5EF4-FFF2-40B4-BE49-F238E27FC236}">
              <a16:creationId xmlns:a16="http://schemas.microsoft.com/office/drawing/2014/main" id="{00000000-0008-0000-15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7" name="AutoShape 570" descr="Рисунок 33257">
          <a:extLst>
            <a:ext uri="{FF2B5EF4-FFF2-40B4-BE49-F238E27FC236}">
              <a16:creationId xmlns:a16="http://schemas.microsoft.com/office/drawing/2014/main" id="{00000000-0008-0000-15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8" name="AutoShape 571" descr="Рисунок 33258">
          <a:extLst>
            <a:ext uri="{FF2B5EF4-FFF2-40B4-BE49-F238E27FC236}">
              <a16:creationId xmlns:a16="http://schemas.microsoft.com/office/drawing/2014/main" id="{00000000-0008-0000-15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2999" name="AutoShape 572" descr="Рисунок 33259">
          <a:extLst>
            <a:ext uri="{FF2B5EF4-FFF2-40B4-BE49-F238E27FC236}">
              <a16:creationId xmlns:a16="http://schemas.microsoft.com/office/drawing/2014/main" id="{00000000-0008-0000-15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0" name="AutoShape 573" descr="Рисунок 33260">
          <a:extLst>
            <a:ext uri="{FF2B5EF4-FFF2-40B4-BE49-F238E27FC236}">
              <a16:creationId xmlns:a16="http://schemas.microsoft.com/office/drawing/2014/main" id="{00000000-0008-0000-15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1" name="AutoShape 574" descr="Рисунок 33261">
          <a:extLst>
            <a:ext uri="{FF2B5EF4-FFF2-40B4-BE49-F238E27FC236}">
              <a16:creationId xmlns:a16="http://schemas.microsoft.com/office/drawing/2014/main" id="{00000000-0008-0000-15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2" name="AutoShape 575" descr="Рисунок 33262">
          <a:extLst>
            <a:ext uri="{FF2B5EF4-FFF2-40B4-BE49-F238E27FC236}">
              <a16:creationId xmlns:a16="http://schemas.microsoft.com/office/drawing/2014/main" id="{00000000-0008-0000-15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3" name="AutoShape 576" descr="Рисунок 33263">
          <a:extLst>
            <a:ext uri="{FF2B5EF4-FFF2-40B4-BE49-F238E27FC236}">
              <a16:creationId xmlns:a16="http://schemas.microsoft.com/office/drawing/2014/main" id="{00000000-0008-0000-15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4" name="AutoShape 577" descr="Рисунок 33264">
          <a:extLst>
            <a:ext uri="{FF2B5EF4-FFF2-40B4-BE49-F238E27FC236}">
              <a16:creationId xmlns:a16="http://schemas.microsoft.com/office/drawing/2014/main" id="{00000000-0008-0000-15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5" name="AutoShape 578" descr="Рисунок 33265">
          <a:extLst>
            <a:ext uri="{FF2B5EF4-FFF2-40B4-BE49-F238E27FC236}">
              <a16:creationId xmlns:a16="http://schemas.microsoft.com/office/drawing/2014/main" id="{00000000-0008-0000-15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6" name="AutoShape 579" descr="Рисунок 33266">
          <a:extLst>
            <a:ext uri="{FF2B5EF4-FFF2-40B4-BE49-F238E27FC236}">
              <a16:creationId xmlns:a16="http://schemas.microsoft.com/office/drawing/2014/main" id="{00000000-0008-0000-15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7" name="AutoShape 580" descr="Рисунок 33267">
          <a:extLst>
            <a:ext uri="{FF2B5EF4-FFF2-40B4-BE49-F238E27FC236}">
              <a16:creationId xmlns:a16="http://schemas.microsoft.com/office/drawing/2014/main" id="{00000000-0008-0000-15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8" name="AutoShape 581" descr="Рисунок 33268">
          <a:extLst>
            <a:ext uri="{FF2B5EF4-FFF2-40B4-BE49-F238E27FC236}">
              <a16:creationId xmlns:a16="http://schemas.microsoft.com/office/drawing/2014/main" id="{00000000-0008-0000-15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09" name="AutoShape 582" descr="Рисунок 33269">
          <a:extLst>
            <a:ext uri="{FF2B5EF4-FFF2-40B4-BE49-F238E27FC236}">
              <a16:creationId xmlns:a16="http://schemas.microsoft.com/office/drawing/2014/main" id="{00000000-0008-0000-15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0" name="AutoShape 583" descr="Рисунок 33270">
          <a:extLst>
            <a:ext uri="{FF2B5EF4-FFF2-40B4-BE49-F238E27FC236}">
              <a16:creationId xmlns:a16="http://schemas.microsoft.com/office/drawing/2014/main" id="{00000000-0008-0000-15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1" name="AutoShape 584" descr="Рисунок 33271">
          <a:extLst>
            <a:ext uri="{FF2B5EF4-FFF2-40B4-BE49-F238E27FC236}">
              <a16:creationId xmlns:a16="http://schemas.microsoft.com/office/drawing/2014/main" id="{00000000-0008-0000-15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2" name="AutoShape 585" descr="Рисунок 33272">
          <a:extLst>
            <a:ext uri="{FF2B5EF4-FFF2-40B4-BE49-F238E27FC236}">
              <a16:creationId xmlns:a16="http://schemas.microsoft.com/office/drawing/2014/main" id="{00000000-0008-0000-15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3" name="AutoShape 586" descr="Рисунок 33273">
          <a:extLst>
            <a:ext uri="{FF2B5EF4-FFF2-40B4-BE49-F238E27FC236}">
              <a16:creationId xmlns:a16="http://schemas.microsoft.com/office/drawing/2014/main" id="{00000000-0008-0000-15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4" name="AutoShape 587" descr="Рисунок 33274">
          <a:extLst>
            <a:ext uri="{FF2B5EF4-FFF2-40B4-BE49-F238E27FC236}">
              <a16:creationId xmlns:a16="http://schemas.microsoft.com/office/drawing/2014/main" id="{00000000-0008-0000-15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5" name="AutoShape 588" descr="Рисунок 33275">
          <a:extLst>
            <a:ext uri="{FF2B5EF4-FFF2-40B4-BE49-F238E27FC236}">
              <a16:creationId xmlns:a16="http://schemas.microsoft.com/office/drawing/2014/main" id="{00000000-0008-0000-15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6" name="AutoShape 589" descr="Рисунок 33276">
          <a:extLst>
            <a:ext uri="{FF2B5EF4-FFF2-40B4-BE49-F238E27FC236}">
              <a16:creationId xmlns:a16="http://schemas.microsoft.com/office/drawing/2014/main" id="{00000000-0008-0000-15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7" name="AutoShape 590" descr="Рисунок 33277">
          <a:extLst>
            <a:ext uri="{FF2B5EF4-FFF2-40B4-BE49-F238E27FC236}">
              <a16:creationId xmlns:a16="http://schemas.microsoft.com/office/drawing/2014/main" id="{00000000-0008-0000-15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8" name="AutoShape 591" descr="Рисунок 33278">
          <a:extLst>
            <a:ext uri="{FF2B5EF4-FFF2-40B4-BE49-F238E27FC236}">
              <a16:creationId xmlns:a16="http://schemas.microsoft.com/office/drawing/2014/main" id="{00000000-0008-0000-15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19" name="AutoShape 592" descr="Рисунок 33279">
          <a:extLst>
            <a:ext uri="{FF2B5EF4-FFF2-40B4-BE49-F238E27FC236}">
              <a16:creationId xmlns:a16="http://schemas.microsoft.com/office/drawing/2014/main" id="{00000000-0008-0000-15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0" name="AutoShape 593" descr="Рисунок 33280">
          <a:extLst>
            <a:ext uri="{FF2B5EF4-FFF2-40B4-BE49-F238E27FC236}">
              <a16:creationId xmlns:a16="http://schemas.microsoft.com/office/drawing/2014/main" id="{00000000-0008-0000-15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1" name="AutoShape 594" descr="Рисунок 33281">
          <a:extLst>
            <a:ext uri="{FF2B5EF4-FFF2-40B4-BE49-F238E27FC236}">
              <a16:creationId xmlns:a16="http://schemas.microsoft.com/office/drawing/2014/main" id="{00000000-0008-0000-15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2" name="AutoShape 595" descr="Рисунок 33282">
          <a:extLst>
            <a:ext uri="{FF2B5EF4-FFF2-40B4-BE49-F238E27FC236}">
              <a16:creationId xmlns:a16="http://schemas.microsoft.com/office/drawing/2014/main" id="{00000000-0008-0000-15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3" name="AutoShape 596" descr="Рисунок 33283">
          <a:extLst>
            <a:ext uri="{FF2B5EF4-FFF2-40B4-BE49-F238E27FC236}">
              <a16:creationId xmlns:a16="http://schemas.microsoft.com/office/drawing/2014/main" id="{00000000-0008-0000-15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4" name="AutoShape 597" descr="Рисунок 33284">
          <a:extLst>
            <a:ext uri="{FF2B5EF4-FFF2-40B4-BE49-F238E27FC236}">
              <a16:creationId xmlns:a16="http://schemas.microsoft.com/office/drawing/2014/main" id="{00000000-0008-0000-15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5" name="AutoShape 598" descr="Рисунок 33285">
          <a:extLst>
            <a:ext uri="{FF2B5EF4-FFF2-40B4-BE49-F238E27FC236}">
              <a16:creationId xmlns:a16="http://schemas.microsoft.com/office/drawing/2014/main" id="{00000000-0008-0000-15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6" name="AutoShape 599" descr="Рисунок 33286">
          <a:extLst>
            <a:ext uri="{FF2B5EF4-FFF2-40B4-BE49-F238E27FC236}">
              <a16:creationId xmlns:a16="http://schemas.microsoft.com/office/drawing/2014/main" id="{00000000-0008-0000-15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7" name="AutoShape 600" descr="Рисунок 33287">
          <a:extLst>
            <a:ext uri="{FF2B5EF4-FFF2-40B4-BE49-F238E27FC236}">
              <a16:creationId xmlns:a16="http://schemas.microsoft.com/office/drawing/2014/main" id="{00000000-0008-0000-15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8" name="AutoShape 601" descr="Рисунок 33288">
          <a:extLst>
            <a:ext uri="{FF2B5EF4-FFF2-40B4-BE49-F238E27FC236}">
              <a16:creationId xmlns:a16="http://schemas.microsoft.com/office/drawing/2014/main" id="{00000000-0008-0000-15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29" name="AutoShape 602" descr="Рисунок 33289">
          <a:extLst>
            <a:ext uri="{FF2B5EF4-FFF2-40B4-BE49-F238E27FC236}">
              <a16:creationId xmlns:a16="http://schemas.microsoft.com/office/drawing/2014/main" id="{00000000-0008-0000-15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0" name="AutoShape 603" descr="Рисунок 33290">
          <a:extLst>
            <a:ext uri="{FF2B5EF4-FFF2-40B4-BE49-F238E27FC236}">
              <a16:creationId xmlns:a16="http://schemas.microsoft.com/office/drawing/2014/main" id="{00000000-0008-0000-15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1" name="AutoShape 604" descr="Рисунок 33291">
          <a:extLst>
            <a:ext uri="{FF2B5EF4-FFF2-40B4-BE49-F238E27FC236}">
              <a16:creationId xmlns:a16="http://schemas.microsoft.com/office/drawing/2014/main" id="{00000000-0008-0000-15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2" name="AutoShape 605" descr="Рисунок 33292">
          <a:extLst>
            <a:ext uri="{FF2B5EF4-FFF2-40B4-BE49-F238E27FC236}">
              <a16:creationId xmlns:a16="http://schemas.microsoft.com/office/drawing/2014/main" id="{00000000-0008-0000-15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3" name="AutoShape 606" descr="Рисунок 33293">
          <a:extLst>
            <a:ext uri="{FF2B5EF4-FFF2-40B4-BE49-F238E27FC236}">
              <a16:creationId xmlns:a16="http://schemas.microsoft.com/office/drawing/2014/main" id="{00000000-0008-0000-15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4" name="AutoShape 607" descr="Рисунок 33294">
          <a:extLst>
            <a:ext uri="{FF2B5EF4-FFF2-40B4-BE49-F238E27FC236}">
              <a16:creationId xmlns:a16="http://schemas.microsoft.com/office/drawing/2014/main" id="{00000000-0008-0000-15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5" name="AutoShape 608" descr="Рисунок 33295">
          <a:extLst>
            <a:ext uri="{FF2B5EF4-FFF2-40B4-BE49-F238E27FC236}">
              <a16:creationId xmlns:a16="http://schemas.microsoft.com/office/drawing/2014/main" id="{00000000-0008-0000-15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6" name="AutoShape 609" descr="Рисунок 33296">
          <a:extLst>
            <a:ext uri="{FF2B5EF4-FFF2-40B4-BE49-F238E27FC236}">
              <a16:creationId xmlns:a16="http://schemas.microsoft.com/office/drawing/2014/main" id="{00000000-0008-0000-15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7" name="AutoShape 610" descr="Рисунок 33297">
          <a:extLst>
            <a:ext uri="{FF2B5EF4-FFF2-40B4-BE49-F238E27FC236}">
              <a16:creationId xmlns:a16="http://schemas.microsoft.com/office/drawing/2014/main" id="{00000000-0008-0000-15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8" name="AutoShape 611" descr="Рисунок 33298">
          <a:extLst>
            <a:ext uri="{FF2B5EF4-FFF2-40B4-BE49-F238E27FC236}">
              <a16:creationId xmlns:a16="http://schemas.microsoft.com/office/drawing/2014/main" id="{00000000-0008-0000-15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39" name="AutoShape 612" descr="Рисунок 33299">
          <a:extLst>
            <a:ext uri="{FF2B5EF4-FFF2-40B4-BE49-F238E27FC236}">
              <a16:creationId xmlns:a16="http://schemas.microsoft.com/office/drawing/2014/main" id="{00000000-0008-0000-15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0" name="AutoShape 613" descr="Рисунок 33300">
          <a:extLst>
            <a:ext uri="{FF2B5EF4-FFF2-40B4-BE49-F238E27FC236}">
              <a16:creationId xmlns:a16="http://schemas.microsoft.com/office/drawing/2014/main" id="{00000000-0008-0000-15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1" name="AutoShape 614" descr="Рисунок 33301">
          <a:extLst>
            <a:ext uri="{FF2B5EF4-FFF2-40B4-BE49-F238E27FC236}">
              <a16:creationId xmlns:a16="http://schemas.microsoft.com/office/drawing/2014/main" id="{00000000-0008-0000-15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2" name="AutoShape 615" descr="Рисунок 33302">
          <a:extLst>
            <a:ext uri="{FF2B5EF4-FFF2-40B4-BE49-F238E27FC236}">
              <a16:creationId xmlns:a16="http://schemas.microsoft.com/office/drawing/2014/main" id="{00000000-0008-0000-15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3" name="AutoShape 616" descr="Рисунок 33303">
          <a:extLst>
            <a:ext uri="{FF2B5EF4-FFF2-40B4-BE49-F238E27FC236}">
              <a16:creationId xmlns:a16="http://schemas.microsoft.com/office/drawing/2014/main" id="{00000000-0008-0000-15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4" name="AutoShape 617" descr="Рисунок 33304">
          <a:extLst>
            <a:ext uri="{FF2B5EF4-FFF2-40B4-BE49-F238E27FC236}">
              <a16:creationId xmlns:a16="http://schemas.microsoft.com/office/drawing/2014/main" id="{00000000-0008-0000-15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5" name="AutoShape 618" descr="Рисунок 33305">
          <a:extLst>
            <a:ext uri="{FF2B5EF4-FFF2-40B4-BE49-F238E27FC236}">
              <a16:creationId xmlns:a16="http://schemas.microsoft.com/office/drawing/2014/main" id="{00000000-0008-0000-15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6" name="AutoShape 619" descr="Рисунок 33306">
          <a:extLst>
            <a:ext uri="{FF2B5EF4-FFF2-40B4-BE49-F238E27FC236}">
              <a16:creationId xmlns:a16="http://schemas.microsoft.com/office/drawing/2014/main" id="{00000000-0008-0000-15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7" name="AutoShape 620" descr="Рисунок 33307">
          <a:extLst>
            <a:ext uri="{FF2B5EF4-FFF2-40B4-BE49-F238E27FC236}">
              <a16:creationId xmlns:a16="http://schemas.microsoft.com/office/drawing/2014/main" id="{00000000-0008-0000-15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8" name="AutoShape 621" descr="Рисунок 33308">
          <a:extLst>
            <a:ext uri="{FF2B5EF4-FFF2-40B4-BE49-F238E27FC236}">
              <a16:creationId xmlns:a16="http://schemas.microsoft.com/office/drawing/2014/main" id="{00000000-0008-0000-15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49" name="AutoShape 622" descr="Рисунок 33309">
          <a:extLst>
            <a:ext uri="{FF2B5EF4-FFF2-40B4-BE49-F238E27FC236}">
              <a16:creationId xmlns:a16="http://schemas.microsoft.com/office/drawing/2014/main" id="{00000000-0008-0000-15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0" name="AutoShape 623" descr="Рисунок 33310">
          <a:extLst>
            <a:ext uri="{FF2B5EF4-FFF2-40B4-BE49-F238E27FC236}">
              <a16:creationId xmlns:a16="http://schemas.microsoft.com/office/drawing/2014/main" id="{00000000-0008-0000-15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1" name="AutoShape 624" descr="Рисунок 33311">
          <a:extLst>
            <a:ext uri="{FF2B5EF4-FFF2-40B4-BE49-F238E27FC236}">
              <a16:creationId xmlns:a16="http://schemas.microsoft.com/office/drawing/2014/main" id="{00000000-0008-0000-15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2" name="AutoShape 625" descr="Рисунок 33312">
          <a:extLst>
            <a:ext uri="{FF2B5EF4-FFF2-40B4-BE49-F238E27FC236}">
              <a16:creationId xmlns:a16="http://schemas.microsoft.com/office/drawing/2014/main" id="{00000000-0008-0000-15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3" name="AutoShape 626" descr="Рисунок 33313">
          <a:extLst>
            <a:ext uri="{FF2B5EF4-FFF2-40B4-BE49-F238E27FC236}">
              <a16:creationId xmlns:a16="http://schemas.microsoft.com/office/drawing/2014/main" id="{00000000-0008-0000-15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4" name="AutoShape 627" descr="Рисунок 33314">
          <a:extLst>
            <a:ext uri="{FF2B5EF4-FFF2-40B4-BE49-F238E27FC236}">
              <a16:creationId xmlns:a16="http://schemas.microsoft.com/office/drawing/2014/main" id="{00000000-0008-0000-15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5" name="AutoShape 628" descr="Рисунок 33315">
          <a:extLst>
            <a:ext uri="{FF2B5EF4-FFF2-40B4-BE49-F238E27FC236}">
              <a16:creationId xmlns:a16="http://schemas.microsoft.com/office/drawing/2014/main" id="{00000000-0008-0000-15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6" name="AutoShape 629" descr="Рисунок 33316">
          <a:extLst>
            <a:ext uri="{FF2B5EF4-FFF2-40B4-BE49-F238E27FC236}">
              <a16:creationId xmlns:a16="http://schemas.microsoft.com/office/drawing/2014/main" id="{00000000-0008-0000-15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7" name="AutoShape 630" descr="Рисунок 33317">
          <a:extLst>
            <a:ext uri="{FF2B5EF4-FFF2-40B4-BE49-F238E27FC236}">
              <a16:creationId xmlns:a16="http://schemas.microsoft.com/office/drawing/2014/main" id="{00000000-0008-0000-15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8" name="AutoShape 631" descr="Рисунок 33318">
          <a:extLst>
            <a:ext uri="{FF2B5EF4-FFF2-40B4-BE49-F238E27FC236}">
              <a16:creationId xmlns:a16="http://schemas.microsoft.com/office/drawing/2014/main" id="{00000000-0008-0000-15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59" name="AutoShape 632" descr="Рисунок 33319">
          <a:extLst>
            <a:ext uri="{FF2B5EF4-FFF2-40B4-BE49-F238E27FC236}">
              <a16:creationId xmlns:a16="http://schemas.microsoft.com/office/drawing/2014/main" id="{00000000-0008-0000-15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0" name="AutoShape 633" descr="Рисунок 33320">
          <a:extLst>
            <a:ext uri="{FF2B5EF4-FFF2-40B4-BE49-F238E27FC236}">
              <a16:creationId xmlns:a16="http://schemas.microsoft.com/office/drawing/2014/main" id="{00000000-0008-0000-15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1" name="AutoShape 634" descr="Рисунок 33321">
          <a:extLst>
            <a:ext uri="{FF2B5EF4-FFF2-40B4-BE49-F238E27FC236}">
              <a16:creationId xmlns:a16="http://schemas.microsoft.com/office/drawing/2014/main" id="{00000000-0008-0000-15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2" name="AutoShape 635" descr="Рисунок 33322">
          <a:extLst>
            <a:ext uri="{FF2B5EF4-FFF2-40B4-BE49-F238E27FC236}">
              <a16:creationId xmlns:a16="http://schemas.microsoft.com/office/drawing/2014/main" id="{00000000-0008-0000-15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3" name="AutoShape 636" descr="Рисунок 33323">
          <a:extLst>
            <a:ext uri="{FF2B5EF4-FFF2-40B4-BE49-F238E27FC236}">
              <a16:creationId xmlns:a16="http://schemas.microsoft.com/office/drawing/2014/main" id="{00000000-0008-0000-15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4" name="AutoShape 637" descr="Рисунок 33324">
          <a:extLst>
            <a:ext uri="{FF2B5EF4-FFF2-40B4-BE49-F238E27FC236}">
              <a16:creationId xmlns:a16="http://schemas.microsoft.com/office/drawing/2014/main" id="{00000000-0008-0000-15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5" name="AutoShape 638" descr="Рисунок 33325">
          <a:extLst>
            <a:ext uri="{FF2B5EF4-FFF2-40B4-BE49-F238E27FC236}">
              <a16:creationId xmlns:a16="http://schemas.microsoft.com/office/drawing/2014/main" id="{00000000-0008-0000-15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6" name="AutoShape 639" descr="Рисунок 33326">
          <a:extLst>
            <a:ext uri="{FF2B5EF4-FFF2-40B4-BE49-F238E27FC236}">
              <a16:creationId xmlns:a16="http://schemas.microsoft.com/office/drawing/2014/main" id="{00000000-0008-0000-15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7" name="AutoShape 640" descr="Рисунок 33327">
          <a:extLst>
            <a:ext uri="{FF2B5EF4-FFF2-40B4-BE49-F238E27FC236}">
              <a16:creationId xmlns:a16="http://schemas.microsoft.com/office/drawing/2014/main" id="{00000000-0008-0000-15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8" name="AutoShape 641" descr="Рисунок 33328">
          <a:extLst>
            <a:ext uri="{FF2B5EF4-FFF2-40B4-BE49-F238E27FC236}">
              <a16:creationId xmlns:a16="http://schemas.microsoft.com/office/drawing/2014/main" id="{00000000-0008-0000-15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69" name="AutoShape 642" descr="Рисунок 33329">
          <a:extLst>
            <a:ext uri="{FF2B5EF4-FFF2-40B4-BE49-F238E27FC236}">
              <a16:creationId xmlns:a16="http://schemas.microsoft.com/office/drawing/2014/main" id="{00000000-0008-0000-15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0" name="AutoShape 643" descr="Рисунок 33330">
          <a:extLst>
            <a:ext uri="{FF2B5EF4-FFF2-40B4-BE49-F238E27FC236}">
              <a16:creationId xmlns:a16="http://schemas.microsoft.com/office/drawing/2014/main" id="{00000000-0008-0000-15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1" name="AutoShape 644" descr="Рисунок 33331">
          <a:extLst>
            <a:ext uri="{FF2B5EF4-FFF2-40B4-BE49-F238E27FC236}">
              <a16:creationId xmlns:a16="http://schemas.microsoft.com/office/drawing/2014/main" id="{00000000-0008-0000-15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2" name="AutoShape 645" descr="Рисунок 33332">
          <a:extLst>
            <a:ext uri="{FF2B5EF4-FFF2-40B4-BE49-F238E27FC236}">
              <a16:creationId xmlns:a16="http://schemas.microsoft.com/office/drawing/2014/main" id="{00000000-0008-0000-15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3" name="AutoShape 646" descr="Рисунок 33333">
          <a:extLst>
            <a:ext uri="{FF2B5EF4-FFF2-40B4-BE49-F238E27FC236}">
              <a16:creationId xmlns:a16="http://schemas.microsoft.com/office/drawing/2014/main" id="{00000000-0008-0000-15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4" name="AutoShape 647" descr="Рисунок 33334">
          <a:extLst>
            <a:ext uri="{FF2B5EF4-FFF2-40B4-BE49-F238E27FC236}">
              <a16:creationId xmlns:a16="http://schemas.microsoft.com/office/drawing/2014/main" id="{00000000-0008-0000-15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5" name="AutoShape 648" descr="Рисунок 33335">
          <a:extLst>
            <a:ext uri="{FF2B5EF4-FFF2-40B4-BE49-F238E27FC236}">
              <a16:creationId xmlns:a16="http://schemas.microsoft.com/office/drawing/2014/main" id="{00000000-0008-0000-15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6" name="AutoShape 649" descr="Рисунок 33336">
          <a:extLst>
            <a:ext uri="{FF2B5EF4-FFF2-40B4-BE49-F238E27FC236}">
              <a16:creationId xmlns:a16="http://schemas.microsoft.com/office/drawing/2014/main" id="{00000000-0008-0000-15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7" name="AutoShape 650" descr="Рисунок 33337">
          <a:extLst>
            <a:ext uri="{FF2B5EF4-FFF2-40B4-BE49-F238E27FC236}">
              <a16:creationId xmlns:a16="http://schemas.microsoft.com/office/drawing/2014/main" id="{00000000-0008-0000-15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8" name="AutoShape 651" descr="Рисунок 33338">
          <a:extLst>
            <a:ext uri="{FF2B5EF4-FFF2-40B4-BE49-F238E27FC236}">
              <a16:creationId xmlns:a16="http://schemas.microsoft.com/office/drawing/2014/main" id="{00000000-0008-0000-15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79" name="AutoShape 652" descr="Рисунок 33339">
          <a:extLst>
            <a:ext uri="{FF2B5EF4-FFF2-40B4-BE49-F238E27FC236}">
              <a16:creationId xmlns:a16="http://schemas.microsoft.com/office/drawing/2014/main" id="{00000000-0008-0000-15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0" name="AutoShape 653" descr="Рисунок 33340">
          <a:extLst>
            <a:ext uri="{FF2B5EF4-FFF2-40B4-BE49-F238E27FC236}">
              <a16:creationId xmlns:a16="http://schemas.microsoft.com/office/drawing/2014/main" id="{00000000-0008-0000-15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1" name="AutoShape 654" descr="Рисунок 33341">
          <a:extLst>
            <a:ext uri="{FF2B5EF4-FFF2-40B4-BE49-F238E27FC236}">
              <a16:creationId xmlns:a16="http://schemas.microsoft.com/office/drawing/2014/main" id="{00000000-0008-0000-15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2" name="AutoShape 655" descr="Рисунок 33342">
          <a:extLst>
            <a:ext uri="{FF2B5EF4-FFF2-40B4-BE49-F238E27FC236}">
              <a16:creationId xmlns:a16="http://schemas.microsoft.com/office/drawing/2014/main" id="{00000000-0008-0000-15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3" name="AutoShape 656" descr="Рисунок 33343">
          <a:extLst>
            <a:ext uri="{FF2B5EF4-FFF2-40B4-BE49-F238E27FC236}">
              <a16:creationId xmlns:a16="http://schemas.microsoft.com/office/drawing/2014/main" id="{00000000-0008-0000-15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4" name="AutoShape 657" descr="Рисунок 33344">
          <a:extLst>
            <a:ext uri="{FF2B5EF4-FFF2-40B4-BE49-F238E27FC236}">
              <a16:creationId xmlns:a16="http://schemas.microsoft.com/office/drawing/2014/main" id="{00000000-0008-0000-15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5" name="AutoShape 658" descr="Рисунок 33345">
          <a:extLst>
            <a:ext uri="{FF2B5EF4-FFF2-40B4-BE49-F238E27FC236}">
              <a16:creationId xmlns:a16="http://schemas.microsoft.com/office/drawing/2014/main" id="{00000000-0008-0000-15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6" name="AutoShape 659" descr="Рисунок 33346">
          <a:extLst>
            <a:ext uri="{FF2B5EF4-FFF2-40B4-BE49-F238E27FC236}">
              <a16:creationId xmlns:a16="http://schemas.microsoft.com/office/drawing/2014/main" id="{00000000-0008-0000-15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7" name="AutoShape 660" descr="Рисунок 33347">
          <a:extLst>
            <a:ext uri="{FF2B5EF4-FFF2-40B4-BE49-F238E27FC236}">
              <a16:creationId xmlns:a16="http://schemas.microsoft.com/office/drawing/2014/main" id="{00000000-0008-0000-15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8" name="AutoShape 661" descr="Рисунок 33348">
          <a:extLst>
            <a:ext uri="{FF2B5EF4-FFF2-40B4-BE49-F238E27FC236}">
              <a16:creationId xmlns:a16="http://schemas.microsoft.com/office/drawing/2014/main" id="{00000000-0008-0000-15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89" name="AutoShape 662" descr="Рисунок 33349">
          <a:extLst>
            <a:ext uri="{FF2B5EF4-FFF2-40B4-BE49-F238E27FC236}">
              <a16:creationId xmlns:a16="http://schemas.microsoft.com/office/drawing/2014/main" id="{00000000-0008-0000-15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0" name="AutoShape 663" descr="Рисунок 33350">
          <a:extLst>
            <a:ext uri="{FF2B5EF4-FFF2-40B4-BE49-F238E27FC236}">
              <a16:creationId xmlns:a16="http://schemas.microsoft.com/office/drawing/2014/main" id="{00000000-0008-0000-15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1" name="AutoShape 664" descr="Рисунок 33351">
          <a:extLst>
            <a:ext uri="{FF2B5EF4-FFF2-40B4-BE49-F238E27FC236}">
              <a16:creationId xmlns:a16="http://schemas.microsoft.com/office/drawing/2014/main" id="{00000000-0008-0000-15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2" name="AutoShape 665" descr="Рисунок 33352">
          <a:extLst>
            <a:ext uri="{FF2B5EF4-FFF2-40B4-BE49-F238E27FC236}">
              <a16:creationId xmlns:a16="http://schemas.microsoft.com/office/drawing/2014/main" id="{00000000-0008-0000-15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3" name="AutoShape 666" descr="Рисунок 33353">
          <a:extLst>
            <a:ext uri="{FF2B5EF4-FFF2-40B4-BE49-F238E27FC236}">
              <a16:creationId xmlns:a16="http://schemas.microsoft.com/office/drawing/2014/main" id="{00000000-0008-0000-15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4" name="AutoShape 667" descr="Рисунок 33354">
          <a:extLst>
            <a:ext uri="{FF2B5EF4-FFF2-40B4-BE49-F238E27FC236}">
              <a16:creationId xmlns:a16="http://schemas.microsoft.com/office/drawing/2014/main" id="{00000000-0008-0000-15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5" name="AutoShape 668" descr="Рисунок 33355">
          <a:extLst>
            <a:ext uri="{FF2B5EF4-FFF2-40B4-BE49-F238E27FC236}">
              <a16:creationId xmlns:a16="http://schemas.microsoft.com/office/drawing/2014/main" id="{00000000-0008-0000-15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6" name="AutoShape 669" descr="Рисунок 33356">
          <a:extLst>
            <a:ext uri="{FF2B5EF4-FFF2-40B4-BE49-F238E27FC236}">
              <a16:creationId xmlns:a16="http://schemas.microsoft.com/office/drawing/2014/main" id="{00000000-0008-0000-15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7" name="AutoShape 670" descr="Рисунок 33357">
          <a:extLst>
            <a:ext uri="{FF2B5EF4-FFF2-40B4-BE49-F238E27FC236}">
              <a16:creationId xmlns:a16="http://schemas.microsoft.com/office/drawing/2014/main" id="{00000000-0008-0000-15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8" name="AutoShape 671" descr="Рисунок 33358">
          <a:extLst>
            <a:ext uri="{FF2B5EF4-FFF2-40B4-BE49-F238E27FC236}">
              <a16:creationId xmlns:a16="http://schemas.microsoft.com/office/drawing/2014/main" id="{00000000-0008-0000-15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099" name="AutoShape 672" descr="Рисунок 33359">
          <a:extLst>
            <a:ext uri="{FF2B5EF4-FFF2-40B4-BE49-F238E27FC236}">
              <a16:creationId xmlns:a16="http://schemas.microsoft.com/office/drawing/2014/main" id="{00000000-0008-0000-15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0" name="AutoShape 673" descr="Рисунок 33360">
          <a:extLst>
            <a:ext uri="{FF2B5EF4-FFF2-40B4-BE49-F238E27FC236}">
              <a16:creationId xmlns:a16="http://schemas.microsoft.com/office/drawing/2014/main" id="{00000000-0008-0000-15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1" name="AutoShape 674" descr="Рисунок 33361">
          <a:extLst>
            <a:ext uri="{FF2B5EF4-FFF2-40B4-BE49-F238E27FC236}">
              <a16:creationId xmlns:a16="http://schemas.microsoft.com/office/drawing/2014/main" id="{00000000-0008-0000-15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2" name="AutoShape 675" descr="Рисунок 33362">
          <a:extLst>
            <a:ext uri="{FF2B5EF4-FFF2-40B4-BE49-F238E27FC236}">
              <a16:creationId xmlns:a16="http://schemas.microsoft.com/office/drawing/2014/main" id="{00000000-0008-0000-15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3" name="AutoShape 676" descr="Рисунок 33363">
          <a:extLst>
            <a:ext uri="{FF2B5EF4-FFF2-40B4-BE49-F238E27FC236}">
              <a16:creationId xmlns:a16="http://schemas.microsoft.com/office/drawing/2014/main" id="{00000000-0008-0000-15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4" name="AutoShape 677" descr="Рисунок 33364">
          <a:extLst>
            <a:ext uri="{FF2B5EF4-FFF2-40B4-BE49-F238E27FC236}">
              <a16:creationId xmlns:a16="http://schemas.microsoft.com/office/drawing/2014/main" id="{00000000-0008-0000-15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5" name="AutoShape 678" descr="Рисунок 33365">
          <a:extLst>
            <a:ext uri="{FF2B5EF4-FFF2-40B4-BE49-F238E27FC236}">
              <a16:creationId xmlns:a16="http://schemas.microsoft.com/office/drawing/2014/main" id="{00000000-0008-0000-15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6" name="AutoShape 679" descr="Рисунок 33366">
          <a:extLst>
            <a:ext uri="{FF2B5EF4-FFF2-40B4-BE49-F238E27FC236}">
              <a16:creationId xmlns:a16="http://schemas.microsoft.com/office/drawing/2014/main" id="{00000000-0008-0000-15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7" name="AutoShape 680" descr="Рисунок 33367">
          <a:extLst>
            <a:ext uri="{FF2B5EF4-FFF2-40B4-BE49-F238E27FC236}">
              <a16:creationId xmlns:a16="http://schemas.microsoft.com/office/drawing/2014/main" id="{00000000-0008-0000-15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8" name="AutoShape 681" descr="Рисунок 33368">
          <a:extLst>
            <a:ext uri="{FF2B5EF4-FFF2-40B4-BE49-F238E27FC236}">
              <a16:creationId xmlns:a16="http://schemas.microsoft.com/office/drawing/2014/main" id="{00000000-0008-0000-15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09" name="AutoShape 682" descr="Рисунок 33369">
          <a:extLst>
            <a:ext uri="{FF2B5EF4-FFF2-40B4-BE49-F238E27FC236}">
              <a16:creationId xmlns:a16="http://schemas.microsoft.com/office/drawing/2014/main" id="{00000000-0008-0000-15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0" name="AutoShape 683" descr="Рисунок 33370">
          <a:extLst>
            <a:ext uri="{FF2B5EF4-FFF2-40B4-BE49-F238E27FC236}">
              <a16:creationId xmlns:a16="http://schemas.microsoft.com/office/drawing/2014/main" id="{00000000-0008-0000-15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1" name="AutoShape 684" descr="Рисунок 33371">
          <a:extLst>
            <a:ext uri="{FF2B5EF4-FFF2-40B4-BE49-F238E27FC236}">
              <a16:creationId xmlns:a16="http://schemas.microsoft.com/office/drawing/2014/main" id="{00000000-0008-0000-15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2" name="AutoShape 685" descr="Рисунок 33372">
          <a:extLst>
            <a:ext uri="{FF2B5EF4-FFF2-40B4-BE49-F238E27FC236}">
              <a16:creationId xmlns:a16="http://schemas.microsoft.com/office/drawing/2014/main" id="{00000000-0008-0000-15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3" name="AutoShape 686" descr="Рисунок 33373">
          <a:extLst>
            <a:ext uri="{FF2B5EF4-FFF2-40B4-BE49-F238E27FC236}">
              <a16:creationId xmlns:a16="http://schemas.microsoft.com/office/drawing/2014/main" id="{00000000-0008-0000-15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4" name="AutoShape 687" descr="Рисунок 33374">
          <a:extLst>
            <a:ext uri="{FF2B5EF4-FFF2-40B4-BE49-F238E27FC236}">
              <a16:creationId xmlns:a16="http://schemas.microsoft.com/office/drawing/2014/main" id="{00000000-0008-0000-15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5" name="AutoShape 688" descr="Рисунок 33375">
          <a:extLst>
            <a:ext uri="{FF2B5EF4-FFF2-40B4-BE49-F238E27FC236}">
              <a16:creationId xmlns:a16="http://schemas.microsoft.com/office/drawing/2014/main" id="{00000000-0008-0000-15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6" name="AutoShape 689" descr="Рисунок 33376">
          <a:extLst>
            <a:ext uri="{FF2B5EF4-FFF2-40B4-BE49-F238E27FC236}">
              <a16:creationId xmlns:a16="http://schemas.microsoft.com/office/drawing/2014/main" id="{00000000-0008-0000-15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7" name="AutoShape 690" descr="Рисунок 33377">
          <a:extLst>
            <a:ext uri="{FF2B5EF4-FFF2-40B4-BE49-F238E27FC236}">
              <a16:creationId xmlns:a16="http://schemas.microsoft.com/office/drawing/2014/main" id="{00000000-0008-0000-15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8" name="AutoShape 691" descr="Рисунок 33378">
          <a:extLst>
            <a:ext uri="{FF2B5EF4-FFF2-40B4-BE49-F238E27FC236}">
              <a16:creationId xmlns:a16="http://schemas.microsoft.com/office/drawing/2014/main" id="{00000000-0008-0000-15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19" name="AutoShape 692" descr="Рисунок 33379">
          <a:extLst>
            <a:ext uri="{FF2B5EF4-FFF2-40B4-BE49-F238E27FC236}">
              <a16:creationId xmlns:a16="http://schemas.microsoft.com/office/drawing/2014/main" id="{00000000-0008-0000-15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0" name="AutoShape 693" descr="Рисунок 33380">
          <a:extLst>
            <a:ext uri="{FF2B5EF4-FFF2-40B4-BE49-F238E27FC236}">
              <a16:creationId xmlns:a16="http://schemas.microsoft.com/office/drawing/2014/main" id="{00000000-0008-0000-15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1" name="AutoShape 694" descr="Рисунок 33381">
          <a:extLst>
            <a:ext uri="{FF2B5EF4-FFF2-40B4-BE49-F238E27FC236}">
              <a16:creationId xmlns:a16="http://schemas.microsoft.com/office/drawing/2014/main" id="{00000000-0008-0000-15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2" name="AutoShape 695" descr="Рисунок 33382">
          <a:extLst>
            <a:ext uri="{FF2B5EF4-FFF2-40B4-BE49-F238E27FC236}">
              <a16:creationId xmlns:a16="http://schemas.microsoft.com/office/drawing/2014/main" id="{00000000-0008-0000-15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3" name="AutoShape 696" descr="Рисунок 33383">
          <a:extLst>
            <a:ext uri="{FF2B5EF4-FFF2-40B4-BE49-F238E27FC236}">
              <a16:creationId xmlns:a16="http://schemas.microsoft.com/office/drawing/2014/main" id="{00000000-0008-0000-15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4" name="AutoShape 697" descr="Рисунок 33384">
          <a:extLst>
            <a:ext uri="{FF2B5EF4-FFF2-40B4-BE49-F238E27FC236}">
              <a16:creationId xmlns:a16="http://schemas.microsoft.com/office/drawing/2014/main" id="{00000000-0008-0000-15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5" name="AutoShape 698" descr="Рисунок 33385">
          <a:extLst>
            <a:ext uri="{FF2B5EF4-FFF2-40B4-BE49-F238E27FC236}">
              <a16:creationId xmlns:a16="http://schemas.microsoft.com/office/drawing/2014/main" id="{00000000-0008-0000-15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6" name="AutoShape 699" descr="Рисунок 33386">
          <a:extLst>
            <a:ext uri="{FF2B5EF4-FFF2-40B4-BE49-F238E27FC236}">
              <a16:creationId xmlns:a16="http://schemas.microsoft.com/office/drawing/2014/main" id="{00000000-0008-0000-15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7" name="AutoShape 700" descr="Рисунок 33387">
          <a:extLst>
            <a:ext uri="{FF2B5EF4-FFF2-40B4-BE49-F238E27FC236}">
              <a16:creationId xmlns:a16="http://schemas.microsoft.com/office/drawing/2014/main" id="{00000000-0008-0000-15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8" name="AutoShape 701" descr="Рисунок 33388">
          <a:extLst>
            <a:ext uri="{FF2B5EF4-FFF2-40B4-BE49-F238E27FC236}">
              <a16:creationId xmlns:a16="http://schemas.microsoft.com/office/drawing/2014/main" id="{00000000-0008-0000-15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29" name="AutoShape 702" descr="Рисунок 33389">
          <a:extLst>
            <a:ext uri="{FF2B5EF4-FFF2-40B4-BE49-F238E27FC236}">
              <a16:creationId xmlns:a16="http://schemas.microsoft.com/office/drawing/2014/main" id="{00000000-0008-0000-15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0" name="AutoShape 703" descr="Рисунок 33390">
          <a:extLst>
            <a:ext uri="{FF2B5EF4-FFF2-40B4-BE49-F238E27FC236}">
              <a16:creationId xmlns:a16="http://schemas.microsoft.com/office/drawing/2014/main" id="{00000000-0008-0000-15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1" name="AutoShape 704" descr="Рисунок 33391">
          <a:extLst>
            <a:ext uri="{FF2B5EF4-FFF2-40B4-BE49-F238E27FC236}">
              <a16:creationId xmlns:a16="http://schemas.microsoft.com/office/drawing/2014/main" id="{00000000-0008-0000-15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2" name="AutoShape 705" descr="Рисунок 33392">
          <a:extLst>
            <a:ext uri="{FF2B5EF4-FFF2-40B4-BE49-F238E27FC236}">
              <a16:creationId xmlns:a16="http://schemas.microsoft.com/office/drawing/2014/main" id="{00000000-0008-0000-15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3" name="AutoShape 706" descr="Рисунок 33393">
          <a:extLst>
            <a:ext uri="{FF2B5EF4-FFF2-40B4-BE49-F238E27FC236}">
              <a16:creationId xmlns:a16="http://schemas.microsoft.com/office/drawing/2014/main" id="{00000000-0008-0000-15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4" name="AutoShape 707" descr="Рисунок 33394">
          <a:extLst>
            <a:ext uri="{FF2B5EF4-FFF2-40B4-BE49-F238E27FC236}">
              <a16:creationId xmlns:a16="http://schemas.microsoft.com/office/drawing/2014/main" id="{00000000-0008-0000-15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5" name="AutoShape 708" descr="Рисунок 33395">
          <a:extLst>
            <a:ext uri="{FF2B5EF4-FFF2-40B4-BE49-F238E27FC236}">
              <a16:creationId xmlns:a16="http://schemas.microsoft.com/office/drawing/2014/main" id="{00000000-0008-0000-15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6" name="AutoShape 709" descr="Рисунок 33396">
          <a:extLst>
            <a:ext uri="{FF2B5EF4-FFF2-40B4-BE49-F238E27FC236}">
              <a16:creationId xmlns:a16="http://schemas.microsoft.com/office/drawing/2014/main" id="{00000000-0008-0000-15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304800" cy="304800"/>
    <xdr:sp macro="" textlink="">
      <xdr:nvSpPr>
        <xdr:cNvPr id="3137" name="AutoShape 710" descr="Рисунок 33397">
          <a:extLst>
            <a:ext uri="{FF2B5EF4-FFF2-40B4-BE49-F238E27FC236}">
              <a16:creationId xmlns:a16="http://schemas.microsoft.com/office/drawing/2014/main" id="{00000000-0008-0000-15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0" y="6377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37"/>
  <sheetViews>
    <sheetView view="pageBreakPreview" zoomScaleNormal="100" workbookViewId="0">
      <selection activeCell="CD18" sqref="CD18"/>
    </sheetView>
  </sheetViews>
  <sheetFormatPr defaultColWidth="0.85546875" defaultRowHeight="12.75" x14ac:dyDescent="0.2"/>
  <cols>
    <col min="1" max="72" width="0.85546875" style="1" customWidth="1"/>
    <col min="73" max="73" width="0.7109375" style="1" customWidth="1"/>
    <col min="74" max="16384" width="0.85546875" style="1"/>
  </cols>
  <sheetData>
    <row r="1" spans="1:161" x14ac:dyDescent="0.2">
      <c r="EM1" s="179" t="s">
        <v>922</v>
      </c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</row>
    <row r="2" spans="1:161" x14ac:dyDescent="0.2">
      <c r="EM2" s="180" t="s">
        <v>921</v>
      </c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</row>
    <row r="3" spans="1:161" ht="10.5" customHeight="1" thickBot="1" x14ac:dyDescent="0.25">
      <c r="EM3" s="180"/>
      <c r="EN3" s="180"/>
      <c r="EO3" s="180"/>
      <c r="EP3" s="180"/>
      <c r="EQ3" s="180"/>
      <c r="ER3" s="180"/>
      <c r="ES3" s="180"/>
      <c r="ET3" s="180"/>
      <c r="EU3" s="180"/>
      <c r="EV3" s="180"/>
      <c r="EW3" s="180"/>
      <c r="EX3" s="180"/>
      <c r="EY3" s="180"/>
      <c r="EZ3" s="180"/>
      <c r="FA3" s="180"/>
      <c r="FB3" s="180"/>
      <c r="FC3" s="180"/>
      <c r="FD3" s="180"/>
      <c r="FE3" s="180"/>
    </row>
    <row r="4" spans="1:161" ht="18.75" customHeight="1" thickBot="1" x14ac:dyDescent="0.25">
      <c r="R4" s="181" t="s">
        <v>145</v>
      </c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  <c r="CL4" s="182"/>
      <c r="CM4" s="182"/>
      <c r="CN4" s="182"/>
      <c r="CO4" s="182"/>
      <c r="CP4" s="182"/>
      <c r="CQ4" s="182"/>
      <c r="CR4" s="182"/>
      <c r="CS4" s="182"/>
      <c r="CT4" s="182"/>
      <c r="CU4" s="182"/>
      <c r="CV4" s="182"/>
      <c r="CW4" s="182"/>
      <c r="CX4" s="182"/>
      <c r="CY4" s="182"/>
      <c r="CZ4" s="182"/>
      <c r="DA4" s="182"/>
      <c r="DB4" s="182"/>
      <c r="DC4" s="182"/>
      <c r="DD4" s="182"/>
      <c r="DE4" s="182"/>
      <c r="DF4" s="182"/>
      <c r="DG4" s="182"/>
      <c r="DH4" s="182"/>
      <c r="DI4" s="182"/>
      <c r="DJ4" s="182"/>
      <c r="DK4" s="182"/>
      <c r="DL4" s="182"/>
      <c r="DM4" s="182"/>
      <c r="DN4" s="182"/>
      <c r="DO4" s="182"/>
      <c r="DP4" s="182"/>
      <c r="DQ4" s="182"/>
      <c r="DR4" s="182"/>
      <c r="DS4" s="182"/>
      <c r="DT4" s="182"/>
      <c r="DU4" s="182"/>
      <c r="DV4" s="182"/>
      <c r="DW4" s="182"/>
      <c r="DX4" s="182"/>
      <c r="DY4" s="182"/>
      <c r="DZ4" s="182"/>
      <c r="EA4" s="182"/>
      <c r="EB4" s="182"/>
      <c r="EC4" s="182"/>
      <c r="ED4" s="182"/>
      <c r="EE4" s="182"/>
      <c r="EF4" s="182"/>
      <c r="EG4" s="183"/>
      <c r="EM4" s="180"/>
      <c r="EN4" s="180"/>
      <c r="EO4" s="180"/>
      <c r="EP4" s="180"/>
      <c r="EQ4" s="180"/>
      <c r="ER4" s="180"/>
      <c r="ES4" s="180"/>
      <c r="ET4" s="180"/>
      <c r="EU4" s="180"/>
      <c r="EV4" s="180"/>
      <c r="EW4" s="180"/>
      <c r="EX4" s="180"/>
      <c r="EY4" s="180"/>
      <c r="EZ4" s="180"/>
      <c r="FA4" s="180"/>
      <c r="FB4" s="180"/>
      <c r="FC4" s="180"/>
      <c r="FD4" s="180"/>
      <c r="FE4" s="180"/>
    </row>
    <row r="5" spans="1:161" ht="12" customHeight="1" thickBot="1" x14ac:dyDescent="0.25">
      <c r="EM5" s="180"/>
      <c r="EN5" s="180"/>
      <c r="EO5" s="180"/>
      <c r="EP5" s="180"/>
      <c r="EQ5" s="180"/>
      <c r="ER5" s="180"/>
      <c r="ES5" s="180"/>
      <c r="ET5" s="180"/>
      <c r="EU5" s="180"/>
      <c r="EV5" s="180"/>
      <c r="EW5" s="180"/>
      <c r="EX5" s="180"/>
      <c r="EY5" s="180"/>
      <c r="EZ5" s="180"/>
      <c r="FA5" s="180"/>
      <c r="FB5" s="180"/>
      <c r="FC5" s="180"/>
      <c r="FD5" s="180"/>
      <c r="FE5" s="180"/>
    </row>
    <row r="6" spans="1:161" ht="15" customHeight="1" thickBot="1" x14ac:dyDescent="0.25">
      <c r="R6" s="161" t="s">
        <v>106</v>
      </c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3"/>
    </row>
    <row r="7" spans="1:161" ht="12" customHeight="1" thickBot="1" x14ac:dyDescent="0.25"/>
    <row r="8" spans="1:161" ht="40.5" customHeight="1" thickBot="1" x14ac:dyDescent="0.25">
      <c r="L8" s="13"/>
      <c r="M8" s="170" t="s">
        <v>217</v>
      </c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71"/>
      <c r="BE8" s="171"/>
      <c r="BF8" s="171"/>
      <c r="BG8" s="171"/>
      <c r="BH8" s="171"/>
      <c r="BI8" s="171"/>
      <c r="BJ8" s="171"/>
      <c r="BK8" s="171"/>
      <c r="BL8" s="171"/>
      <c r="BM8" s="171"/>
      <c r="BN8" s="171"/>
      <c r="BO8" s="171"/>
      <c r="BP8" s="171"/>
      <c r="BQ8" s="171"/>
      <c r="BR8" s="171"/>
      <c r="BS8" s="171"/>
      <c r="BT8" s="171"/>
      <c r="BU8" s="171"/>
      <c r="BV8" s="171"/>
      <c r="BW8" s="171"/>
      <c r="BX8" s="171"/>
      <c r="BY8" s="171"/>
      <c r="BZ8" s="171"/>
      <c r="CA8" s="171"/>
      <c r="CB8" s="171"/>
      <c r="CC8" s="171"/>
      <c r="CD8" s="171"/>
      <c r="CE8" s="171"/>
      <c r="CF8" s="171"/>
      <c r="CG8" s="171"/>
      <c r="CH8" s="171"/>
      <c r="CI8" s="171"/>
      <c r="CJ8" s="171"/>
      <c r="CK8" s="171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1"/>
      <c r="DD8" s="171"/>
      <c r="DE8" s="171"/>
      <c r="DF8" s="171"/>
      <c r="DG8" s="171"/>
      <c r="DH8" s="171"/>
      <c r="DI8" s="171"/>
      <c r="DJ8" s="171"/>
      <c r="DK8" s="171"/>
      <c r="DL8" s="171"/>
      <c r="DM8" s="171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2"/>
    </row>
    <row r="9" spans="1:161" ht="12" customHeight="1" thickBot="1" x14ac:dyDescent="0.25"/>
    <row r="10" spans="1:161" ht="40.5" customHeight="1" x14ac:dyDescent="0.2">
      <c r="AA10" s="45"/>
      <c r="AB10" s="152" t="s">
        <v>185</v>
      </c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4"/>
    </row>
    <row r="11" spans="1:161" ht="12" customHeight="1" x14ac:dyDescent="0.2"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4"/>
      <c r="BQ11" s="140" t="s">
        <v>251</v>
      </c>
      <c r="BR11" s="140"/>
      <c r="BS11" s="140"/>
      <c r="BT11" s="140"/>
      <c r="BU11" s="140"/>
      <c r="BV11" s="140"/>
      <c r="BW11" s="140"/>
      <c r="BX11" s="140"/>
      <c r="BY11" s="140"/>
      <c r="BZ11" s="155" t="s">
        <v>122</v>
      </c>
      <c r="CA11" s="155"/>
      <c r="CB11" s="155"/>
      <c r="CC11" s="139" t="s">
        <v>107</v>
      </c>
      <c r="CD11" s="139"/>
      <c r="CE11" s="139"/>
      <c r="CF11" s="139"/>
      <c r="CG11" s="4"/>
      <c r="CH11" s="4"/>
      <c r="CI11" s="4"/>
      <c r="CJ11" s="4"/>
      <c r="CK11" s="4"/>
      <c r="CL11" s="4"/>
      <c r="CM11" s="4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5"/>
    </row>
    <row r="12" spans="1:161" ht="3.75" customHeight="1" thickBot="1" x14ac:dyDescent="0.25"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AB12" s="7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10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</row>
    <row r="13" spans="1:161" ht="18" customHeight="1" thickBot="1" x14ac:dyDescent="0.25"/>
    <row r="14" spans="1:161" ht="15" customHeight="1" thickBot="1" x14ac:dyDescent="0.25">
      <c r="A14" s="173" t="s">
        <v>146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174"/>
      <c r="BO14" s="174"/>
      <c r="BP14" s="174"/>
      <c r="BQ14" s="174"/>
      <c r="BR14" s="174"/>
      <c r="BS14" s="174"/>
      <c r="BT14" s="174"/>
      <c r="BU14" s="174"/>
      <c r="BV14" s="174"/>
      <c r="BW14" s="174"/>
      <c r="BX14" s="174"/>
      <c r="BY14" s="174"/>
      <c r="BZ14" s="174"/>
      <c r="CA14" s="174"/>
      <c r="CB14" s="174"/>
      <c r="CC14" s="174"/>
      <c r="CD14" s="174"/>
      <c r="CE14" s="174"/>
      <c r="CF14" s="174"/>
      <c r="CG14" s="174"/>
      <c r="CH14" s="174"/>
      <c r="CI14" s="174"/>
      <c r="CJ14" s="174"/>
      <c r="CK14" s="175"/>
      <c r="CL14" s="173" t="s">
        <v>147</v>
      </c>
      <c r="CM14" s="174"/>
      <c r="CN14" s="174"/>
      <c r="CO14" s="174"/>
      <c r="CP14" s="174"/>
      <c r="CQ14" s="174"/>
      <c r="CR14" s="174"/>
      <c r="CS14" s="174"/>
      <c r="CT14" s="174"/>
      <c r="CU14" s="174"/>
      <c r="CV14" s="174"/>
      <c r="CW14" s="174"/>
      <c r="CX14" s="174"/>
      <c r="CY14" s="174"/>
      <c r="CZ14" s="174"/>
      <c r="DA14" s="174"/>
      <c r="DB14" s="174"/>
      <c r="DC14" s="174"/>
      <c r="DD14" s="174"/>
      <c r="DE14" s="174"/>
      <c r="DF14" s="174"/>
      <c r="DG14" s="174"/>
      <c r="DH14" s="174"/>
      <c r="DI14" s="174"/>
      <c r="DJ14" s="174"/>
      <c r="DK14" s="174"/>
      <c r="DL14" s="174"/>
      <c r="DM14" s="175"/>
      <c r="DQ14" s="33"/>
      <c r="DS14" s="33"/>
      <c r="DV14" s="156" t="s">
        <v>108</v>
      </c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  <c r="EO14" s="157"/>
      <c r="EP14" s="157"/>
      <c r="EQ14" s="157"/>
      <c r="ER14" s="157"/>
      <c r="ES14" s="158"/>
      <c r="EU14" s="33"/>
    </row>
    <row r="15" spans="1:161" ht="2.25" customHeight="1" thickBot="1" x14ac:dyDescent="0.25">
      <c r="A15" s="176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8"/>
      <c r="CL15" s="176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8"/>
      <c r="DP15" s="142" t="s">
        <v>682</v>
      </c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</row>
    <row r="16" spans="1:161" ht="14.25" customHeight="1" x14ac:dyDescent="0.2">
      <c r="A16" s="63"/>
      <c r="B16" s="35" t="s">
        <v>914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65"/>
      <c r="CJ16" s="65"/>
      <c r="CK16" s="66"/>
      <c r="CL16" s="144" t="s">
        <v>686</v>
      </c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6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</row>
    <row r="17" spans="1:155" ht="12" customHeight="1" x14ac:dyDescent="0.2">
      <c r="A17" s="63"/>
      <c r="B17" s="35" t="s">
        <v>683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67"/>
      <c r="CL17" s="148" t="s">
        <v>687</v>
      </c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50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</row>
    <row r="18" spans="1:155" ht="12" customHeight="1" x14ac:dyDescent="0.2">
      <c r="A18" s="63"/>
      <c r="B18" s="35" t="s">
        <v>684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67"/>
      <c r="CL18" s="74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75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</row>
    <row r="19" spans="1:155" ht="12" customHeight="1" x14ac:dyDescent="0.2">
      <c r="A19" s="63"/>
      <c r="B19" s="35" t="s">
        <v>685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67"/>
      <c r="CL19" s="74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75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</row>
    <row r="20" spans="1:155" ht="3" customHeight="1" x14ac:dyDescent="0.2">
      <c r="A20" s="63"/>
      <c r="B20" s="6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67"/>
      <c r="CL20" s="74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75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</row>
    <row r="21" spans="1:155" ht="12" customHeight="1" x14ac:dyDescent="0.2">
      <c r="A21" s="11"/>
      <c r="B21" s="147" t="s">
        <v>109</v>
      </c>
      <c r="C21" s="147"/>
      <c r="D21" s="147"/>
      <c r="E21" s="147"/>
      <c r="F21" s="1" t="s">
        <v>190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K21" s="54"/>
      <c r="CL21" s="74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75"/>
      <c r="DQ21" s="13"/>
      <c r="DR21" s="13"/>
      <c r="DS21" s="13"/>
      <c r="DT21" s="13"/>
      <c r="DU21" s="13"/>
      <c r="DW21" s="159" t="s">
        <v>148</v>
      </c>
      <c r="DX21" s="159"/>
      <c r="DY21" s="159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2" t="s">
        <v>149</v>
      </c>
      <c r="EL21" s="142"/>
      <c r="EM21" s="142"/>
      <c r="EN21" s="142"/>
      <c r="EO21" s="143"/>
      <c r="EP21" s="143"/>
      <c r="EQ21" s="143"/>
      <c r="ER21" s="143"/>
      <c r="ET21" s="13"/>
      <c r="EU21" s="13"/>
    </row>
    <row r="22" spans="1:155" ht="12" customHeight="1" x14ac:dyDescent="0.2">
      <c r="A22" s="11"/>
      <c r="F22" s="1" t="s">
        <v>191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K22" s="54"/>
      <c r="CL22" s="74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75"/>
      <c r="DQ22" s="13"/>
      <c r="DR22" s="13"/>
      <c r="DS22" s="13"/>
      <c r="DT22" s="13"/>
      <c r="DU22" s="13"/>
      <c r="DW22" s="159" t="s">
        <v>148</v>
      </c>
      <c r="DX22" s="159"/>
      <c r="DY22" s="159"/>
      <c r="DZ22" s="160"/>
      <c r="EA22" s="160"/>
      <c r="EB22" s="160"/>
      <c r="EC22" s="160"/>
      <c r="ED22" s="160"/>
      <c r="EE22" s="160"/>
      <c r="EF22" s="160"/>
      <c r="EG22" s="160"/>
      <c r="EH22" s="160"/>
      <c r="EI22" s="160"/>
      <c r="EJ22" s="160"/>
      <c r="EK22" s="142" t="s">
        <v>149</v>
      </c>
      <c r="EL22" s="142"/>
      <c r="EM22" s="142"/>
      <c r="EN22" s="142"/>
      <c r="EO22" s="160"/>
      <c r="EP22" s="160"/>
      <c r="EQ22" s="160"/>
      <c r="ER22" s="160"/>
      <c r="ET22" s="13"/>
      <c r="EU22" s="13"/>
    </row>
    <row r="23" spans="1:155" ht="9" customHeight="1" thickBot="1" x14ac:dyDescent="0.25">
      <c r="A23" s="11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K23" s="54"/>
      <c r="CL23" s="74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75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</row>
    <row r="24" spans="1:155" ht="13.5" customHeight="1" x14ac:dyDescent="0.2">
      <c r="A24" s="14"/>
      <c r="B24" s="15"/>
      <c r="C24" s="15"/>
      <c r="D24" s="15"/>
      <c r="E24" s="15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53"/>
      <c r="CI24" s="15"/>
      <c r="CJ24" s="15"/>
      <c r="CK24" s="19"/>
      <c r="CL24" s="43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7"/>
      <c r="DT24" s="31"/>
      <c r="DV24" s="164" t="s">
        <v>110</v>
      </c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6"/>
      <c r="EU24" s="31"/>
    </row>
    <row r="25" spans="1:155" ht="3" customHeight="1" thickBot="1" x14ac:dyDescent="0.25"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34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T25" s="31"/>
      <c r="DV25" s="167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  <c r="EO25" s="168"/>
      <c r="EP25" s="168"/>
      <c r="EQ25" s="168"/>
      <c r="ER25" s="168"/>
      <c r="ES25" s="169"/>
      <c r="EU25" s="31"/>
    </row>
    <row r="26" spans="1:155" ht="15" customHeight="1" x14ac:dyDescent="0.2"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34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</row>
    <row r="27" spans="1:155" ht="12.75" customHeight="1" x14ac:dyDescent="0.2">
      <c r="A27" s="16"/>
      <c r="B27" s="151" t="s">
        <v>111</v>
      </c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17"/>
      <c r="EY27" s="18"/>
    </row>
    <row r="28" spans="1:155" ht="12" customHeight="1" x14ac:dyDescent="0.2">
      <c r="A28" s="11"/>
      <c r="B28" s="141" t="s">
        <v>3078</v>
      </c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1"/>
      <c r="DH28" s="141"/>
      <c r="DI28" s="141"/>
      <c r="DJ28" s="141"/>
      <c r="DK28" s="141"/>
      <c r="DL28" s="141"/>
      <c r="DM28" s="141"/>
      <c r="DN28" s="141"/>
      <c r="DO28" s="141"/>
      <c r="DP28" s="141"/>
      <c r="DQ28" s="141"/>
      <c r="DR28" s="141"/>
      <c r="DS28" s="141"/>
      <c r="DT28" s="141"/>
      <c r="DU28" s="141"/>
      <c r="DV28" s="141"/>
      <c r="DW28" s="141"/>
      <c r="DX28" s="141"/>
      <c r="DY28" s="141"/>
      <c r="DZ28" s="141"/>
      <c r="EA28" s="141"/>
      <c r="EB28" s="141"/>
      <c r="EC28" s="141"/>
      <c r="ED28" s="141"/>
      <c r="EE28" s="141"/>
      <c r="EF28" s="141"/>
      <c r="EG28" s="141"/>
      <c r="EH28" s="141"/>
      <c r="EI28" s="141"/>
      <c r="EJ28" s="141"/>
      <c r="EK28" s="141"/>
      <c r="EL28" s="141"/>
      <c r="EM28" s="141"/>
      <c r="EN28" s="141"/>
      <c r="EO28" s="141"/>
      <c r="EP28" s="141"/>
      <c r="EQ28" s="35"/>
      <c r="ER28" s="35"/>
      <c r="ES28" s="35"/>
      <c r="ET28" s="35"/>
      <c r="EU28" s="35"/>
      <c r="EV28" s="35"/>
      <c r="EW28" s="35"/>
      <c r="EX28" s="22"/>
      <c r="EY28" s="44"/>
    </row>
    <row r="29" spans="1:155" ht="2.25" customHeight="1" x14ac:dyDescent="0.2">
      <c r="A29" s="11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22"/>
      <c r="EY29" s="44"/>
    </row>
    <row r="30" spans="1:155" ht="12.75" customHeight="1" x14ac:dyDescent="0.2">
      <c r="A30" s="16"/>
      <c r="B30" s="151" t="s">
        <v>112</v>
      </c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17"/>
      <c r="EY30" s="18"/>
    </row>
    <row r="31" spans="1:155" ht="12.75" customHeight="1" x14ac:dyDescent="0.2">
      <c r="A31" s="11"/>
      <c r="B31" s="141" t="s">
        <v>3079</v>
      </c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  <c r="CU31" s="141"/>
      <c r="CV31" s="141"/>
      <c r="CW31" s="141"/>
      <c r="CX31" s="141"/>
      <c r="CY31" s="141"/>
      <c r="CZ31" s="141"/>
      <c r="DA31" s="141"/>
      <c r="DB31" s="141"/>
      <c r="DC31" s="141"/>
      <c r="DD31" s="141"/>
      <c r="DE31" s="141"/>
      <c r="DF31" s="141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1"/>
      <c r="DS31" s="141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1"/>
      <c r="EF31" s="141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90"/>
      <c r="ER31" s="90"/>
      <c r="ES31" s="90"/>
      <c r="ET31" s="90"/>
      <c r="EU31" s="90"/>
      <c r="EV31" s="90"/>
      <c r="EW31" s="90"/>
      <c r="EX31" s="22"/>
      <c r="EY31" s="44"/>
    </row>
    <row r="32" spans="1:155" ht="2.25" customHeight="1" x14ac:dyDescent="0.2">
      <c r="A32" s="14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56"/>
      <c r="BR32" s="56"/>
      <c r="BS32" s="56"/>
      <c r="BT32" s="56"/>
      <c r="BU32" s="56"/>
      <c r="BV32" s="56"/>
      <c r="BW32" s="56"/>
      <c r="BX32" s="56"/>
      <c r="BY32" s="56"/>
      <c r="BZ32" s="56"/>
      <c r="CA32" s="56"/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  <c r="CM32" s="56"/>
      <c r="CN32" s="56"/>
      <c r="CO32" s="56"/>
      <c r="CP32" s="56"/>
      <c r="CQ32" s="56"/>
      <c r="CR32" s="56"/>
      <c r="CS32" s="56"/>
      <c r="CT32" s="56"/>
      <c r="CU32" s="56"/>
      <c r="CV32" s="56"/>
      <c r="CW32" s="56"/>
      <c r="CX32" s="56"/>
      <c r="CY32" s="56"/>
      <c r="CZ32" s="56"/>
      <c r="DA32" s="56"/>
      <c r="DB32" s="56"/>
      <c r="DC32" s="56"/>
      <c r="DD32" s="56"/>
      <c r="DE32" s="56"/>
      <c r="DF32" s="56"/>
      <c r="DG32" s="56"/>
      <c r="DH32" s="56"/>
      <c r="DI32" s="56"/>
      <c r="DJ32" s="56"/>
      <c r="DK32" s="56"/>
      <c r="DL32" s="56"/>
      <c r="DM32" s="56"/>
      <c r="DN32" s="56"/>
      <c r="DO32" s="56"/>
      <c r="DP32" s="56"/>
      <c r="DQ32" s="56"/>
      <c r="DR32" s="56"/>
      <c r="DS32" s="56"/>
      <c r="DT32" s="56"/>
      <c r="DU32" s="56"/>
      <c r="DV32" s="56"/>
      <c r="DW32" s="56"/>
      <c r="DX32" s="56"/>
      <c r="DY32" s="56"/>
      <c r="DZ32" s="56"/>
      <c r="EA32" s="56"/>
      <c r="EB32" s="56"/>
      <c r="EC32" s="56"/>
      <c r="ED32" s="56"/>
      <c r="EE32" s="56"/>
      <c r="EF32" s="56"/>
      <c r="EG32" s="56"/>
      <c r="EH32" s="56"/>
      <c r="EI32" s="56"/>
      <c r="EJ32" s="56"/>
      <c r="EK32" s="56"/>
      <c r="EL32" s="56"/>
      <c r="EM32" s="56"/>
      <c r="EN32" s="56"/>
      <c r="EO32" s="56"/>
      <c r="EP32" s="56"/>
      <c r="EQ32" s="56"/>
      <c r="ER32" s="56"/>
      <c r="ES32" s="56"/>
      <c r="ET32" s="56"/>
      <c r="EU32" s="56"/>
      <c r="EV32" s="56"/>
      <c r="EW32" s="56"/>
      <c r="EX32" s="57"/>
      <c r="EY32" s="58"/>
    </row>
    <row r="33" spans="1:155" ht="12" customHeight="1" thickBot="1" x14ac:dyDescent="0.25"/>
    <row r="34" spans="1:155" ht="15" customHeight="1" thickBot="1" x14ac:dyDescent="0.25">
      <c r="A34" s="126" t="s">
        <v>113</v>
      </c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61" t="s">
        <v>114</v>
      </c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2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2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2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2"/>
      <c r="CT34" s="162"/>
      <c r="CU34" s="162"/>
      <c r="CV34" s="162"/>
      <c r="CW34" s="162"/>
      <c r="CX34" s="162"/>
      <c r="CY34" s="162"/>
      <c r="CZ34" s="162"/>
      <c r="DA34" s="162"/>
      <c r="DB34" s="162"/>
      <c r="DC34" s="162"/>
      <c r="DD34" s="162"/>
      <c r="DE34" s="162"/>
      <c r="DF34" s="162"/>
      <c r="DG34" s="162"/>
      <c r="DH34" s="162"/>
      <c r="DI34" s="162"/>
      <c r="DJ34" s="162"/>
      <c r="DK34" s="162"/>
      <c r="DL34" s="162"/>
      <c r="DM34" s="162"/>
      <c r="DN34" s="162"/>
      <c r="DO34" s="162"/>
      <c r="DP34" s="162"/>
      <c r="DQ34" s="162"/>
      <c r="DR34" s="162"/>
      <c r="DS34" s="162"/>
      <c r="DT34" s="162"/>
      <c r="DU34" s="162"/>
      <c r="DV34" s="162"/>
      <c r="DW34" s="162"/>
      <c r="DX34" s="162"/>
      <c r="DY34" s="162"/>
      <c r="DZ34" s="162"/>
      <c r="EA34" s="162"/>
      <c r="EB34" s="162"/>
      <c r="EC34" s="162"/>
      <c r="ED34" s="162"/>
      <c r="EE34" s="162"/>
      <c r="EF34" s="162"/>
      <c r="EG34" s="162"/>
      <c r="EH34" s="162"/>
      <c r="EI34" s="162"/>
      <c r="EJ34" s="162"/>
      <c r="EK34" s="162"/>
      <c r="EL34" s="162"/>
      <c r="EM34" s="162"/>
      <c r="EN34" s="162"/>
      <c r="EO34" s="162"/>
      <c r="EP34" s="162"/>
      <c r="EQ34" s="162"/>
      <c r="ER34" s="162"/>
      <c r="ES34" s="162"/>
      <c r="ET34" s="162"/>
      <c r="EU34" s="162"/>
      <c r="EV34" s="162"/>
      <c r="EW34" s="162"/>
      <c r="EX34" s="162"/>
      <c r="EY34" s="163"/>
    </row>
    <row r="35" spans="1:155" ht="53.25" customHeight="1" x14ac:dyDescent="0.2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30"/>
      <c r="L35" s="128" t="s">
        <v>256</v>
      </c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30"/>
      <c r="BK35" s="136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8"/>
      <c r="CP35" s="136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8"/>
      <c r="DU35" s="128"/>
      <c r="DV35" s="129"/>
      <c r="DW35" s="129"/>
      <c r="DX35" s="129"/>
      <c r="DY35" s="129"/>
      <c r="DZ35" s="129"/>
      <c r="EA35" s="129"/>
      <c r="EB35" s="129"/>
      <c r="EC35" s="129"/>
      <c r="ED35" s="129"/>
      <c r="EE35" s="129"/>
      <c r="EF35" s="129"/>
      <c r="EG35" s="129"/>
      <c r="EH35" s="129"/>
      <c r="EI35" s="129"/>
      <c r="EJ35" s="129"/>
      <c r="EK35" s="129"/>
      <c r="EL35" s="129"/>
      <c r="EM35" s="129"/>
      <c r="EN35" s="129"/>
      <c r="EO35" s="129"/>
      <c r="EP35" s="129"/>
      <c r="EQ35" s="129"/>
      <c r="ER35" s="129"/>
      <c r="ES35" s="129"/>
      <c r="ET35" s="129"/>
      <c r="EU35" s="129"/>
      <c r="EV35" s="129"/>
      <c r="EW35" s="129"/>
      <c r="EX35" s="129"/>
      <c r="EY35" s="130"/>
    </row>
    <row r="36" spans="1:155" s="25" customFormat="1" ht="13.5" customHeight="1" thickBot="1" x14ac:dyDescent="0.25">
      <c r="A36" s="132">
        <v>1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4"/>
      <c r="L36" s="132">
        <v>2</v>
      </c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4"/>
      <c r="BK36" s="135">
        <v>3</v>
      </c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>
        <v>4</v>
      </c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2">
        <v>5</v>
      </c>
      <c r="DV36" s="133"/>
      <c r="DW36" s="133"/>
      <c r="DX36" s="133"/>
      <c r="DY36" s="133"/>
      <c r="DZ36" s="133"/>
      <c r="EA36" s="133"/>
      <c r="EB36" s="133"/>
      <c r="EC36" s="133"/>
      <c r="ED36" s="133"/>
      <c r="EE36" s="133"/>
      <c r="EF36" s="133"/>
      <c r="EG36" s="133"/>
      <c r="EH36" s="133"/>
      <c r="EI36" s="133"/>
      <c r="EJ36" s="133"/>
      <c r="EK36" s="133"/>
      <c r="EL36" s="133"/>
      <c r="EM36" s="133"/>
      <c r="EN36" s="133"/>
      <c r="EO36" s="133"/>
      <c r="EP36" s="133"/>
      <c r="EQ36" s="133"/>
      <c r="ER36" s="133"/>
      <c r="ES36" s="133"/>
      <c r="ET36" s="133"/>
      <c r="EU36" s="133"/>
      <c r="EV36" s="133"/>
      <c r="EW36" s="133"/>
      <c r="EX36" s="133"/>
      <c r="EY36" s="134"/>
    </row>
    <row r="37" spans="1:155" s="22" customFormat="1" ht="14.25" customHeight="1" thickBot="1" x14ac:dyDescent="0.25">
      <c r="A37" s="125" t="s">
        <v>115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31" t="s">
        <v>3080</v>
      </c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</row>
  </sheetData>
  <sheetProtection algorithmName="SHA-512" hashValue="KXrtPbCc3imDsiLMlDm9LD95XOXZOL7FEQQx/esJYrWLb47JxEGuu+TT8j0l7eeudj9/E2XV11krGi7pKIty0w==" saltValue="leEMLiWE5J0CNZGdcmzjrQ==" spinCount="100000" sheet="1" objects="1" scenarios="1"/>
  <mergeCells count="45">
    <mergeCell ref="M8:EL8"/>
    <mergeCell ref="A14:CK15"/>
    <mergeCell ref="CL14:DM15"/>
    <mergeCell ref="EM1:FE1"/>
    <mergeCell ref="EM2:FE5"/>
    <mergeCell ref="R4:EG4"/>
    <mergeCell ref="R6:EG6"/>
    <mergeCell ref="DU37:EY37"/>
    <mergeCell ref="CP36:DT36"/>
    <mergeCell ref="AB10:DW10"/>
    <mergeCell ref="BZ11:CB11"/>
    <mergeCell ref="DV14:ES14"/>
    <mergeCell ref="DW22:DY22"/>
    <mergeCell ref="DZ22:EJ22"/>
    <mergeCell ref="DP15:EY20"/>
    <mergeCell ref="DW21:DY21"/>
    <mergeCell ref="EK21:EN21"/>
    <mergeCell ref="L34:EY34"/>
    <mergeCell ref="L35:BJ35"/>
    <mergeCell ref="DV24:ES25"/>
    <mergeCell ref="DZ21:EJ21"/>
    <mergeCell ref="EO22:ER22"/>
    <mergeCell ref="DU35:EY35"/>
    <mergeCell ref="DU36:EY36"/>
    <mergeCell ref="CP35:DT35"/>
    <mergeCell ref="CC11:CF11"/>
    <mergeCell ref="BQ11:BY11"/>
    <mergeCell ref="B28:EP28"/>
    <mergeCell ref="B31:EP31"/>
    <mergeCell ref="EK22:EN22"/>
    <mergeCell ref="EO21:ER21"/>
    <mergeCell ref="CL16:DM16"/>
    <mergeCell ref="B21:E21"/>
    <mergeCell ref="BK35:CO35"/>
    <mergeCell ref="CL17:DM17"/>
    <mergeCell ref="B27:AU27"/>
    <mergeCell ref="B30:R30"/>
    <mergeCell ref="A37:K37"/>
    <mergeCell ref="A34:K35"/>
    <mergeCell ref="CP37:DT37"/>
    <mergeCell ref="BK37:CO37"/>
    <mergeCell ref="L37:BJ37"/>
    <mergeCell ref="A36:K36"/>
    <mergeCell ref="L36:BJ36"/>
    <mergeCell ref="BK36:CO36"/>
  </mergeCells>
  <phoneticPr fontId="7" type="noConversion"/>
  <pageMargins left="0.59055118110236227" right="0.5118110236220472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H78"/>
  <sheetViews>
    <sheetView view="pageBreakPreview" topLeftCell="A25" zoomScaleNormal="100" workbookViewId="0">
      <selection activeCell="DQ78" sqref="DQ78:ES78"/>
    </sheetView>
  </sheetViews>
  <sheetFormatPr defaultColWidth="0.85546875" defaultRowHeight="12.75" x14ac:dyDescent="0.2"/>
  <cols>
    <col min="1" max="152" width="0.85546875" style="1"/>
    <col min="153" max="153" width="18.85546875" style="1" customWidth="1"/>
    <col min="154" max="161" width="0.85546875" style="1"/>
    <col min="162" max="162" width="27" style="1" hidden="1" customWidth="1"/>
    <col min="163" max="16384" width="0.85546875" style="1"/>
  </cols>
  <sheetData>
    <row r="1" spans="1:164" ht="15.75" customHeight="1" x14ac:dyDescent="0.25">
      <c r="B1" s="191" t="s">
        <v>262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21"/>
      <c r="EW1" s="122"/>
    </row>
    <row r="2" spans="1:164" ht="9" customHeight="1" x14ac:dyDescent="0.2">
      <c r="EW2" s="122"/>
    </row>
    <row r="3" spans="1:164" s="13" customFormat="1" ht="30" customHeight="1" x14ac:dyDescent="0.2">
      <c r="A3" s="200" t="s">
        <v>134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201"/>
      <c r="BA3" s="201"/>
      <c r="BB3" s="201"/>
      <c r="BC3" s="201"/>
      <c r="BD3" s="201"/>
      <c r="BE3" s="201"/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1"/>
      <c r="BQ3" s="201"/>
      <c r="BR3" s="201"/>
      <c r="BS3" s="201"/>
      <c r="BT3" s="201"/>
      <c r="BU3" s="201"/>
      <c r="BV3" s="201"/>
      <c r="BW3" s="201"/>
      <c r="BX3" s="201"/>
      <c r="BY3" s="201"/>
      <c r="BZ3" s="201"/>
      <c r="CA3" s="201"/>
      <c r="CB3" s="201"/>
      <c r="CC3" s="201"/>
      <c r="CD3" s="201"/>
      <c r="CE3" s="201"/>
      <c r="CF3" s="201"/>
      <c r="CG3" s="201"/>
      <c r="CH3" s="201"/>
      <c r="CI3" s="201"/>
      <c r="CJ3" s="201"/>
      <c r="CK3" s="201"/>
      <c r="CL3" s="201"/>
      <c r="CM3" s="201"/>
      <c r="CN3" s="201"/>
      <c r="CO3" s="201"/>
      <c r="CP3" s="201"/>
      <c r="CQ3" s="201"/>
      <c r="CR3" s="201"/>
      <c r="CS3" s="201"/>
      <c r="CT3" s="201"/>
      <c r="CU3" s="201"/>
      <c r="CV3" s="201"/>
      <c r="CW3" s="201"/>
      <c r="CX3" s="201"/>
      <c r="CY3" s="202"/>
      <c r="CZ3" s="208" t="s">
        <v>133</v>
      </c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10"/>
      <c r="DQ3" s="200" t="s">
        <v>241</v>
      </c>
      <c r="DR3" s="201"/>
      <c r="DS3" s="201"/>
      <c r="DT3" s="201"/>
      <c r="DU3" s="201"/>
      <c r="DV3" s="201"/>
      <c r="DW3" s="201"/>
      <c r="DX3" s="201"/>
      <c r="DY3" s="201"/>
      <c r="DZ3" s="201"/>
      <c r="EA3" s="201"/>
      <c r="EB3" s="201"/>
      <c r="EC3" s="201"/>
      <c r="ED3" s="201"/>
      <c r="EE3" s="201"/>
      <c r="EF3" s="201"/>
      <c r="EG3" s="201"/>
      <c r="EH3" s="201"/>
      <c r="EI3" s="201"/>
      <c r="EJ3" s="201"/>
      <c r="EK3" s="201"/>
      <c r="EL3" s="201"/>
      <c r="EM3" s="201"/>
      <c r="EN3" s="201"/>
      <c r="EO3" s="201"/>
      <c r="EP3" s="201"/>
      <c r="EQ3" s="201"/>
      <c r="ER3" s="201"/>
      <c r="ES3" s="202"/>
      <c r="EW3" s="29"/>
    </row>
    <row r="4" spans="1:164" s="25" customFormat="1" ht="13.5" customHeight="1" x14ac:dyDescent="0.2">
      <c r="A4" s="192" t="s">
        <v>691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3"/>
      <c r="AR4" s="193"/>
      <c r="AS4" s="193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4"/>
      <c r="CZ4" s="192" t="s">
        <v>692</v>
      </c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4"/>
      <c r="DQ4" s="192">
        <v>3</v>
      </c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4"/>
      <c r="EW4" s="123" t="s">
        <v>3077</v>
      </c>
      <c r="FF4" s="1">
        <f>FF5+FF6+FF7</f>
        <v>1</v>
      </c>
    </row>
    <row r="5" spans="1:164" ht="13.5" customHeight="1" x14ac:dyDescent="0.2">
      <c r="A5" s="23"/>
      <c r="B5" s="189" t="s">
        <v>242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Y5" s="189"/>
      <c r="AZ5" s="189"/>
      <c r="BA5" s="189"/>
      <c r="BB5" s="189"/>
      <c r="BC5" s="189"/>
      <c r="BD5" s="189"/>
      <c r="BE5" s="189"/>
      <c r="BF5" s="189"/>
      <c r="BG5" s="189"/>
      <c r="BH5" s="189"/>
      <c r="BI5" s="189"/>
      <c r="BJ5" s="189"/>
      <c r="BK5" s="189"/>
      <c r="BL5" s="189"/>
      <c r="BM5" s="189"/>
      <c r="BN5" s="189"/>
      <c r="BO5" s="189"/>
      <c r="BP5" s="189"/>
      <c r="BQ5" s="189"/>
      <c r="BR5" s="189"/>
      <c r="BS5" s="189"/>
      <c r="BT5" s="189"/>
      <c r="BU5" s="189"/>
      <c r="BV5" s="189"/>
      <c r="BW5" s="189"/>
      <c r="BX5" s="189"/>
      <c r="BY5" s="189"/>
      <c r="BZ5" s="189"/>
      <c r="CA5" s="189"/>
      <c r="CB5" s="189"/>
      <c r="CC5" s="189"/>
      <c r="CD5" s="189"/>
      <c r="CE5" s="189"/>
      <c r="CF5" s="189"/>
      <c r="CG5" s="189"/>
      <c r="CH5" s="189"/>
      <c r="CI5" s="189"/>
      <c r="CJ5" s="189"/>
      <c r="CK5" s="189"/>
      <c r="CL5" s="189"/>
      <c r="CM5" s="189"/>
      <c r="CN5" s="189"/>
      <c r="CO5" s="189"/>
      <c r="CP5" s="189"/>
      <c r="CQ5" s="189"/>
      <c r="CR5" s="189"/>
      <c r="CS5" s="189"/>
      <c r="CT5" s="189"/>
      <c r="CU5" s="189"/>
      <c r="CV5" s="189"/>
      <c r="CW5" s="189"/>
      <c r="CX5" s="189"/>
      <c r="CY5" s="190"/>
      <c r="CZ5" s="203" t="s">
        <v>221</v>
      </c>
      <c r="DA5" s="204"/>
      <c r="DB5" s="204"/>
      <c r="DC5" s="204"/>
      <c r="DD5" s="204"/>
      <c r="DE5" s="204"/>
      <c r="DF5" s="204"/>
      <c r="DG5" s="204"/>
      <c r="DH5" s="204"/>
      <c r="DI5" s="204"/>
      <c r="DJ5" s="204"/>
      <c r="DK5" s="204"/>
      <c r="DL5" s="204"/>
      <c r="DM5" s="204"/>
      <c r="DN5" s="204"/>
      <c r="DO5" s="204"/>
      <c r="DP5" s="205"/>
      <c r="DQ5" s="211" t="s">
        <v>931</v>
      </c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3"/>
      <c r="EW5" s="124" t="str">
        <f>IF(FF4,"Разделы 13-23 заполняются","Раздел 14-23 не заполняется")</f>
        <v>Разделы 13-23 заполняются</v>
      </c>
      <c r="FF5" s="1" t="b">
        <f>DQ5="тип - 5"</f>
        <v>1</v>
      </c>
      <c r="FH5" s="1">
        <f>FH6+FH7+FH8</f>
        <v>0</v>
      </c>
    </row>
    <row r="6" spans="1:164" ht="13.5" customHeight="1" x14ac:dyDescent="0.2">
      <c r="A6" s="23"/>
      <c r="B6" s="189" t="s">
        <v>688</v>
      </c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  <c r="X6" s="189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89"/>
      <c r="BC6" s="189"/>
      <c r="BD6" s="189"/>
      <c r="BE6" s="189"/>
      <c r="BF6" s="189"/>
      <c r="BG6" s="189"/>
      <c r="BH6" s="189"/>
      <c r="BI6" s="189"/>
      <c r="BJ6" s="189"/>
      <c r="BK6" s="189"/>
      <c r="BL6" s="189"/>
      <c r="BM6" s="189"/>
      <c r="BN6" s="189"/>
      <c r="BO6" s="189"/>
      <c r="BP6" s="189"/>
      <c r="BQ6" s="189"/>
      <c r="BR6" s="189"/>
      <c r="BS6" s="189"/>
      <c r="BT6" s="189"/>
      <c r="BU6" s="189"/>
      <c r="BV6" s="189"/>
      <c r="BW6" s="189"/>
      <c r="BX6" s="189"/>
      <c r="BY6" s="189"/>
      <c r="BZ6" s="189"/>
      <c r="CA6" s="189"/>
      <c r="CB6" s="189"/>
      <c r="CC6" s="189"/>
      <c r="CD6" s="189"/>
      <c r="CE6" s="189"/>
      <c r="CF6" s="189"/>
      <c r="CG6" s="189"/>
      <c r="CH6" s="189"/>
      <c r="CI6" s="189"/>
      <c r="CJ6" s="189"/>
      <c r="CK6" s="189"/>
      <c r="CL6" s="189"/>
      <c r="CM6" s="189"/>
      <c r="CN6" s="189"/>
      <c r="CO6" s="189"/>
      <c r="CP6" s="189"/>
      <c r="CQ6" s="189"/>
      <c r="CR6" s="189"/>
      <c r="CS6" s="189"/>
      <c r="CT6" s="189"/>
      <c r="CU6" s="189"/>
      <c r="CV6" s="189"/>
      <c r="CW6" s="189"/>
      <c r="CX6" s="189"/>
      <c r="CY6" s="190"/>
      <c r="CZ6" s="203" t="s">
        <v>222</v>
      </c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5"/>
      <c r="DQ6" s="211" t="s">
        <v>932</v>
      </c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3"/>
      <c r="EW6" s="124"/>
      <c r="FH6" s="1" t="b">
        <f>ED6="тип - 2"</f>
        <v>0</v>
      </c>
    </row>
    <row r="7" spans="1:164" ht="13.5" customHeight="1" x14ac:dyDescent="0.2">
      <c r="A7" s="23"/>
      <c r="B7" s="189" t="s">
        <v>243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  <c r="BF7" s="189"/>
      <c r="BG7" s="189"/>
      <c r="BH7" s="189"/>
      <c r="BI7" s="189"/>
      <c r="BJ7" s="189"/>
      <c r="BK7" s="189"/>
      <c r="BL7" s="189"/>
      <c r="BM7" s="189"/>
      <c r="BN7" s="189"/>
      <c r="BO7" s="189"/>
      <c r="BP7" s="189"/>
      <c r="BQ7" s="189"/>
      <c r="BR7" s="189"/>
      <c r="BS7" s="189"/>
      <c r="BT7" s="189"/>
      <c r="BU7" s="189"/>
      <c r="BV7" s="189"/>
      <c r="BW7" s="189"/>
      <c r="BX7" s="189"/>
      <c r="BY7" s="189"/>
      <c r="BZ7" s="189"/>
      <c r="CA7" s="189"/>
      <c r="CB7" s="189"/>
      <c r="CC7" s="189"/>
      <c r="CD7" s="189"/>
      <c r="CE7" s="189"/>
      <c r="CF7" s="189"/>
      <c r="CG7" s="189"/>
      <c r="CH7" s="189"/>
      <c r="CI7" s="189"/>
      <c r="CJ7" s="189"/>
      <c r="CK7" s="189"/>
      <c r="CL7" s="189"/>
      <c r="CM7" s="189"/>
      <c r="CN7" s="189"/>
      <c r="CO7" s="189"/>
      <c r="CP7" s="189"/>
      <c r="CQ7" s="189"/>
      <c r="CR7" s="189"/>
      <c r="CS7" s="189"/>
      <c r="CT7" s="189"/>
      <c r="CU7" s="189"/>
      <c r="CV7" s="189"/>
      <c r="CW7" s="189"/>
      <c r="CX7" s="189"/>
      <c r="CY7" s="190"/>
      <c r="CZ7" s="203" t="s">
        <v>223</v>
      </c>
      <c r="DA7" s="204"/>
      <c r="DB7" s="204"/>
      <c r="DC7" s="204"/>
      <c r="DD7" s="204"/>
      <c r="DE7" s="204"/>
      <c r="DF7" s="204"/>
      <c r="DG7" s="204"/>
      <c r="DH7" s="204"/>
      <c r="DI7" s="204"/>
      <c r="DJ7" s="204"/>
      <c r="DK7" s="204"/>
      <c r="DL7" s="204"/>
      <c r="DM7" s="204"/>
      <c r="DN7" s="204"/>
      <c r="DO7" s="204"/>
      <c r="DP7" s="205"/>
      <c r="DQ7" s="211" t="s">
        <v>933</v>
      </c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3"/>
      <c r="EW7" s="124"/>
      <c r="FH7" s="1" t="b">
        <f>ED6="тип - 5"</f>
        <v>0</v>
      </c>
    </row>
    <row r="8" spans="1:164" ht="13.5" customHeight="1" x14ac:dyDescent="0.2">
      <c r="A8" s="23"/>
      <c r="B8" s="214" t="s">
        <v>689</v>
      </c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5"/>
      <c r="CZ8" s="203" t="s">
        <v>224</v>
      </c>
      <c r="DA8" s="204"/>
      <c r="DB8" s="204"/>
      <c r="DC8" s="204"/>
      <c r="DD8" s="204"/>
      <c r="DE8" s="204"/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5"/>
      <c r="DQ8" s="211" t="s">
        <v>953</v>
      </c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3"/>
      <c r="FH8" s="1" t="b">
        <f>ED6="тип - 17"</f>
        <v>0</v>
      </c>
    </row>
    <row r="9" spans="1:164" ht="13.5" customHeight="1" x14ac:dyDescent="0.2">
      <c r="A9" s="23"/>
      <c r="B9" s="189" t="s">
        <v>690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189"/>
      <c r="U9" s="189"/>
      <c r="V9" s="189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89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189"/>
      <c r="CH9" s="189"/>
      <c r="CI9" s="189"/>
      <c r="CJ9" s="189"/>
      <c r="CK9" s="189"/>
      <c r="CL9" s="189"/>
      <c r="CM9" s="189"/>
      <c r="CN9" s="189"/>
      <c r="CO9" s="189"/>
      <c r="CP9" s="189"/>
      <c r="CQ9" s="189"/>
      <c r="CR9" s="189"/>
      <c r="CS9" s="189"/>
      <c r="CT9" s="189"/>
      <c r="CU9" s="189"/>
      <c r="CV9" s="189"/>
      <c r="CW9" s="189"/>
      <c r="CX9" s="189"/>
      <c r="CY9" s="190"/>
      <c r="CZ9" s="203" t="s">
        <v>225</v>
      </c>
      <c r="DA9" s="204"/>
      <c r="DB9" s="204"/>
      <c r="DC9" s="204"/>
      <c r="DD9" s="204"/>
      <c r="DE9" s="204"/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5"/>
      <c r="DQ9" s="211" t="s">
        <v>934</v>
      </c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3"/>
      <c r="EW9" s="218"/>
      <c r="FH9" s="1">
        <f>FH10+FH11</f>
        <v>0</v>
      </c>
    </row>
    <row r="10" spans="1:164" ht="21" customHeight="1" x14ac:dyDescent="0.2">
      <c r="EW10" s="218"/>
      <c r="FH10" s="1" t="b">
        <f>ED6="тип - 5"</f>
        <v>0</v>
      </c>
    </row>
    <row r="11" spans="1:164" s="37" customFormat="1" ht="15.75" x14ac:dyDescent="0.25">
      <c r="A11" s="191" t="s">
        <v>693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W11" s="219" t="s">
        <v>3076</v>
      </c>
      <c r="FF11" s="1"/>
      <c r="FH11" s="1" t="b">
        <f>ED6="тип - 17"</f>
        <v>0</v>
      </c>
    </row>
    <row r="12" spans="1:164" ht="9" customHeight="1" x14ac:dyDescent="0.2">
      <c r="EW12" s="219"/>
      <c r="FH12" s="1">
        <f>FH13+FH14</f>
        <v>0</v>
      </c>
    </row>
    <row r="13" spans="1:164" s="31" customFormat="1" ht="33" customHeight="1" x14ac:dyDescent="0.2">
      <c r="A13" s="200" t="s">
        <v>263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201"/>
      <c r="BS13" s="201"/>
      <c r="BT13" s="201"/>
      <c r="BU13" s="201"/>
      <c r="BV13" s="201"/>
      <c r="BW13" s="201"/>
      <c r="BX13" s="201"/>
      <c r="BY13" s="201"/>
      <c r="BZ13" s="201"/>
      <c r="CA13" s="201"/>
      <c r="CB13" s="201"/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2"/>
      <c r="CZ13" s="208" t="s">
        <v>707</v>
      </c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  <c r="DK13" s="201"/>
      <c r="DL13" s="201"/>
      <c r="DM13" s="201"/>
      <c r="DN13" s="201"/>
      <c r="DO13" s="201"/>
      <c r="DP13" s="202"/>
      <c r="DQ13" s="200" t="s">
        <v>384</v>
      </c>
      <c r="DR13" s="201"/>
      <c r="DS13" s="201"/>
      <c r="DT13" s="201"/>
      <c r="DU13" s="201"/>
      <c r="DV13" s="201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2"/>
      <c r="EW13" s="137">
        <f>ПРОВЕРКА!B1</f>
        <v>0</v>
      </c>
      <c r="FH13" s="1" t="b">
        <f>ED6="тип - 5"</f>
        <v>0</v>
      </c>
    </row>
    <row r="14" spans="1:164" s="25" customFormat="1" ht="13.5" customHeight="1" x14ac:dyDescent="0.2">
      <c r="A14" s="192" t="s">
        <v>691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4"/>
      <c r="CZ14" s="192" t="s">
        <v>692</v>
      </c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4"/>
      <c r="DQ14" s="192">
        <v>3</v>
      </c>
      <c r="DR14" s="193"/>
      <c r="DS14" s="193"/>
      <c r="DT14" s="193"/>
      <c r="DU14" s="193"/>
      <c r="DV14" s="193"/>
      <c r="DW14" s="193"/>
      <c r="DX14" s="193"/>
      <c r="DY14" s="193"/>
      <c r="DZ14" s="193"/>
      <c r="EA14" s="193"/>
      <c r="EB14" s="193"/>
      <c r="EC14" s="193"/>
      <c r="ED14" s="193"/>
      <c r="EE14" s="193"/>
      <c r="EF14" s="193"/>
      <c r="EG14" s="193"/>
      <c r="EH14" s="193"/>
      <c r="EI14" s="193"/>
      <c r="EJ14" s="193"/>
      <c r="EK14" s="193"/>
      <c r="EL14" s="193"/>
      <c r="EM14" s="193"/>
      <c r="EN14" s="193"/>
      <c r="EO14" s="193"/>
      <c r="EP14" s="193"/>
      <c r="EQ14" s="193"/>
      <c r="ER14" s="193"/>
      <c r="ES14" s="194"/>
      <c r="EW14" s="137"/>
    </row>
    <row r="15" spans="1:164" ht="13.5" customHeight="1" x14ac:dyDescent="0.2">
      <c r="A15" s="14"/>
      <c r="B15" s="189" t="s">
        <v>264</v>
      </c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  <c r="CW15" s="189"/>
      <c r="CX15" s="189"/>
      <c r="CY15" s="190"/>
      <c r="CZ15" s="203" t="s">
        <v>269</v>
      </c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5"/>
      <c r="DQ15" s="197">
        <v>0</v>
      </c>
      <c r="DR15" s="198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8"/>
      <c r="EH15" s="198"/>
      <c r="EI15" s="198"/>
      <c r="EJ15" s="198"/>
      <c r="EK15" s="198"/>
      <c r="EL15" s="198"/>
      <c r="EM15" s="198"/>
      <c r="EN15" s="198"/>
      <c r="EO15" s="198"/>
      <c r="EP15" s="198"/>
      <c r="EQ15" s="198"/>
      <c r="ER15" s="198"/>
      <c r="ES15" s="199"/>
    </row>
    <row r="16" spans="1:164" ht="13.5" customHeight="1" x14ac:dyDescent="0.2">
      <c r="A16" s="14"/>
      <c r="B16" s="189" t="s">
        <v>265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90"/>
      <c r="CZ16" s="203" t="s">
        <v>270</v>
      </c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5"/>
      <c r="DQ16" s="197">
        <v>0</v>
      </c>
      <c r="DR16" s="198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8"/>
      <c r="EH16" s="198"/>
      <c r="EI16" s="198"/>
      <c r="EJ16" s="198"/>
      <c r="EK16" s="198"/>
      <c r="EL16" s="198"/>
      <c r="EM16" s="198"/>
      <c r="EN16" s="198"/>
      <c r="EO16" s="198"/>
      <c r="EP16" s="198"/>
      <c r="EQ16" s="198"/>
      <c r="ER16" s="198"/>
      <c r="ES16" s="199"/>
    </row>
    <row r="17" spans="1:162" ht="13.5" customHeight="1" x14ac:dyDescent="0.2">
      <c r="A17" s="14"/>
      <c r="B17" s="189" t="s">
        <v>266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  <c r="CW17" s="189"/>
      <c r="CX17" s="189"/>
      <c r="CY17" s="190"/>
      <c r="CZ17" s="203" t="s">
        <v>271</v>
      </c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5"/>
      <c r="DQ17" s="197">
        <v>189</v>
      </c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9"/>
    </row>
    <row r="18" spans="1:162" ht="13.5" customHeight="1" x14ac:dyDescent="0.2">
      <c r="A18" s="14"/>
      <c r="B18" s="189" t="s">
        <v>267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  <c r="CW18" s="189"/>
      <c r="CX18" s="189"/>
      <c r="CY18" s="190"/>
      <c r="CZ18" s="203" t="s">
        <v>272</v>
      </c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5"/>
      <c r="DQ18" s="197">
        <v>0</v>
      </c>
      <c r="DR18" s="198"/>
      <c r="DS18" s="198"/>
      <c r="DT18" s="198"/>
      <c r="DU18" s="198"/>
      <c r="DV18" s="198"/>
      <c r="DW18" s="198"/>
      <c r="DX18" s="198"/>
      <c r="DY18" s="198"/>
      <c r="DZ18" s="198"/>
      <c r="EA18" s="198"/>
      <c r="EB18" s="198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8"/>
      <c r="EN18" s="198"/>
      <c r="EO18" s="198"/>
      <c r="EP18" s="198"/>
      <c r="EQ18" s="198"/>
      <c r="ER18" s="198"/>
      <c r="ES18" s="199"/>
    </row>
    <row r="19" spans="1:162" ht="13.5" customHeight="1" x14ac:dyDescent="0.2">
      <c r="A19" s="14"/>
      <c r="B19" s="189" t="s">
        <v>268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90"/>
      <c r="CZ19" s="203" t="s">
        <v>273</v>
      </c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5"/>
      <c r="DQ19" s="197">
        <v>0</v>
      </c>
      <c r="DR19" s="198"/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8"/>
      <c r="EN19" s="198"/>
      <c r="EO19" s="198"/>
      <c r="EP19" s="198"/>
      <c r="EQ19" s="198"/>
      <c r="ER19" s="198"/>
      <c r="ES19" s="199"/>
      <c r="EW19" s="218"/>
    </row>
    <row r="20" spans="1:162" ht="21" customHeight="1" x14ac:dyDescent="0.2">
      <c r="EW20" s="218"/>
    </row>
    <row r="21" spans="1:162" s="37" customFormat="1" ht="15.75" x14ac:dyDescent="0.25">
      <c r="A21" s="191" t="s">
        <v>694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W21" s="219" t="s">
        <v>3075</v>
      </c>
    </row>
    <row r="22" spans="1:162" ht="9" customHeight="1" x14ac:dyDescent="0.25">
      <c r="ES22" s="24"/>
      <c r="EW22" s="219"/>
      <c r="FF22" s="37"/>
    </row>
    <row r="23" spans="1:162" s="31" customFormat="1" ht="27" customHeight="1" x14ac:dyDescent="0.2">
      <c r="A23" s="208" t="s">
        <v>118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10"/>
      <c r="CZ23" s="208" t="s">
        <v>150</v>
      </c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10"/>
      <c r="DQ23" s="200" t="s">
        <v>384</v>
      </c>
      <c r="DR23" s="201"/>
      <c r="DS23" s="201"/>
      <c r="DT23" s="201"/>
      <c r="DU23" s="201"/>
      <c r="DV23" s="201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2"/>
      <c r="EW23" s="137">
        <f>ПРОВЕРКА!B5</f>
        <v>0</v>
      </c>
      <c r="FF23" s="1"/>
    </row>
    <row r="24" spans="1:162" s="25" customFormat="1" ht="13.5" customHeight="1" x14ac:dyDescent="0.2">
      <c r="A24" s="192" t="s">
        <v>691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D24" s="193"/>
      <c r="CE24" s="193"/>
      <c r="CF24" s="193"/>
      <c r="CG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4"/>
      <c r="CZ24" s="192" t="s">
        <v>692</v>
      </c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4"/>
      <c r="DQ24" s="192">
        <v>3</v>
      </c>
      <c r="DR24" s="193"/>
      <c r="DS24" s="193"/>
      <c r="DT24" s="193"/>
      <c r="DU24" s="193"/>
      <c r="DV24" s="193"/>
      <c r="DW24" s="193"/>
      <c r="DX24" s="193"/>
      <c r="DY24" s="193"/>
      <c r="DZ24" s="193"/>
      <c r="EA24" s="193"/>
      <c r="EB24" s="193"/>
      <c r="EC24" s="193"/>
      <c r="ED24" s="193"/>
      <c r="EE24" s="193"/>
      <c r="EF24" s="193"/>
      <c r="EG24" s="193"/>
      <c r="EH24" s="193"/>
      <c r="EI24" s="193"/>
      <c r="EJ24" s="193"/>
      <c r="EK24" s="193"/>
      <c r="EL24" s="193"/>
      <c r="EM24" s="193"/>
      <c r="EN24" s="193"/>
      <c r="EO24" s="193"/>
      <c r="EP24" s="193"/>
      <c r="EQ24" s="193"/>
      <c r="ER24" s="193"/>
      <c r="ES24" s="194"/>
      <c r="EW24" s="137"/>
    </row>
    <row r="25" spans="1:162" s="25" customFormat="1" ht="24" customHeight="1" x14ac:dyDescent="0.2">
      <c r="A25" s="79"/>
      <c r="B25" s="195" t="s">
        <v>200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6"/>
      <c r="CZ25" s="203" t="s">
        <v>274</v>
      </c>
      <c r="DA25" s="204"/>
      <c r="DB25" s="204"/>
      <c r="DC25" s="204"/>
      <c r="DD25" s="204"/>
      <c r="DE25" s="204"/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5"/>
      <c r="DQ25" s="197">
        <v>189</v>
      </c>
      <c r="DR25" s="198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8"/>
      <c r="EN25" s="198"/>
      <c r="EO25" s="198"/>
      <c r="EP25" s="198"/>
      <c r="EQ25" s="198"/>
      <c r="ER25" s="198"/>
      <c r="ES25" s="199"/>
    </row>
    <row r="26" spans="1:162" ht="25.5" customHeight="1" x14ac:dyDescent="0.2">
      <c r="A26" s="23"/>
      <c r="B26" s="216" t="s">
        <v>700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7"/>
      <c r="CZ26" s="203" t="s">
        <v>275</v>
      </c>
      <c r="DA26" s="204"/>
      <c r="DB26" s="204"/>
      <c r="DC26" s="204"/>
      <c r="DD26" s="204"/>
      <c r="DE26" s="204"/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5"/>
      <c r="DQ26" s="197">
        <v>189</v>
      </c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9"/>
      <c r="EW26" s="25"/>
      <c r="FF26" s="25"/>
    </row>
    <row r="27" spans="1:162" ht="12" customHeight="1" x14ac:dyDescent="0.2">
      <c r="A27" s="23"/>
      <c r="B27" s="184" t="s">
        <v>701</v>
      </c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  <c r="AP27" s="184"/>
      <c r="AQ27" s="184"/>
      <c r="AR27" s="184"/>
      <c r="AS27" s="184"/>
      <c r="AT27" s="184"/>
      <c r="AU27" s="184"/>
      <c r="AV27" s="184"/>
      <c r="AW27" s="184"/>
      <c r="AX27" s="184"/>
      <c r="AY27" s="184"/>
      <c r="AZ27" s="184"/>
      <c r="BA27" s="184"/>
      <c r="BB27" s="184"/>
      <c r="BC27" s="184"/>
      <c r="BD27" s="184"/>
      <c r="BE27" s="184"/>
      <c r="BF27" s="184"/>
      <c r="BG27" s="184"/>
      <c r="BH27" s="184"/>
      <c r="BI27" s="184"/>
      <c r="BJ27" s="184"/>
      <c r="BK27" s="184"/>
      <c r="BL27" s="184"/>
      <c r="BM27" s="184"/>
      <c r="BN27" s="184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4"/>
      <c r="CJ27" s="184"/>
      <c r="CK27" s="184"/>
      <c r="CL27" s="184"/>
      <c r="CM27" s="184"/>
      <c r="CN27" s="184"/>
      <c r="CO27" s="184"/>
      <c r="CP27" s="184"/>
      <c r="CQ27" s="184"/>
      <c r="CR27" s="184"/>
      <c r="CS27" s="184"/>
      <c r="CT27" s="184"/>
      <c r="CU27" s="184"/>
      <c r="CV27" s="184"/>
      <c r="CW27" s="184"/>
      <c r="CX27" s="184"/>
      <c r="CY27" s="185"/>
      <c r="CZ27" s="206" t="s">
        <v>276</v>
      </c>
      <c r="DA27" s="160"/>
      <c r="DB27" s="160"/>
      <c r="DC27" s="160"/>
      <c r="DD27" s="160"/>
      <c r="DE27" s="160"/>
      <c r="DF27" s="160"/>
      <c r="DG27" s="160"/>
      <c r="DH27" s="160"/>
      <c r="DI27" s="160"/>
      <c r="DJ27" s="160"/>
      <c r="DK27" s="160"/>
      <c r="DL27" s="160"/>
      <c r="DM27" s="160"/>
      <c r="DN27" s="160"/>
      <c r="DO27" s="160"/>
      <c r="DP27" s="207"/>
      <c r="DQ27" s="186">
        <v>0</v>
      </c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8"/>
    </row>
    <row r="28" spans="1:162" ht="12" customHeight="1" x14ac:dyDescent="0.2">
      <c r="A28" s="23"/>
      <c r="B28" s="184" t="s">
        <v>702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84"/>
      <c r="CJ28" s="184"/>
      <c r="CK28" s="184"/>
      <c r="CL28" s="184"/>
      <c r="CM28" s="184"/>
      <c r="CN28" s="184"/>
      <c r="CO28" s="184"/>
      <c r="CP28" s="184"/>
      <c r="CQ28" s="184"/>
      <c r="CR28" s="184"/>
      <c r="CS28" s="184"/>
      <c r="CT28" s="184"/>
      <c r="CU28" s="184"/>
      <c r="CV28" s="184"/>
      <c r="CW28" s="184"/>
      <c r="CX28" s="184"/>
      <c r="CY28" s="185"/>
      <c r="CZ28" s="206" t="s">
        <v>695</v>
      </c>
      <c r="DA28" s="160"/>
      <c r="DB28" s="160"/>
      <c r="DC28" s="160"/>
      <c r="DD28" s="160"/>
      <c r="DE28" s="160"/>
      <c r="DF28" s="160"/>
      <c r="DG28" s="160"/>
      <c r="DH28" s="160"/>
      <c r="DI28" s="160"/>
      <c r="DJ28" s="160"/>
      <c r="DK28" s="160"/>
      <c r="DL28" s="160"/>
      <c r="DM28" s="160"/>
      <c r="DN28" s="160"/>
      <c r="DO28" s="160"/>
      <c r="DP28" s="207"/>
      <c r="DQ28" s="186">
        <v>0</v>
      </c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8"/>
    </row>
    <row r="29" spans="1:162" ht="12" customHeight="1" x14ac:dyDescent="0.2">
      <c r="A29" s="23"/>
      <c r="B29" s="184" t="s">
        <v>703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  <c r="CK29" s="184"/>
      <c r="CL29" s="184"/>
      <c r="CM29" s="184"/>
      <c r="CN29" s="184"/>
      <c r="CO29" s="184"/>
      <c r="CP29" s="184"/>
      <c r="CQ29" s="184"/>
      <c r="CR29" s="184"/>
      <c r="CS29" s="184"/>
      <c r="CT29" s="184"/>
      <c r="CU29" s="184"/>
      <c r="CV29" s="184"/>
      <c r="CW29" s="184"/>
      <c r="CX29" s="184"/>
      <c r="CY29" s="185"/>
      <c r="CZ29" s="206" t="s">
        <v>696</v>
      </c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207"/>
      <c r="DQ29" s="186">
        <v>0</v>
      </c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8"/>
    </row>
    <row r="30" spans="1:162" ht="12" customHeight="1" x14ac:dyDescent="0.2">
      <c r="A30" s="23"/>
      <c r="B30" s="184" t="s">
        <v>704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5"/>
      <c r="CZ30" s="206" t="s">
        <v>697</v>
      </c>
      <c r="DA30" s="160"/>
      <c r="DB30" s="160"/>
      <c r="DC30" s="160"/>
      <c r="DD30" s="160"/>
      <c r="DE30" s="160"/>
      <c r="DF30" s="160"/>
      <c r="DG30" s="160"/>
      <c r="DH30" s="160"/>
      <c r="DI30" s="160"/>
      <c r="DJ30" s="160"/>
      <c r="DK30" s="160"/>
      <c r="DL30" s="160"/>
      <c r="DM30" s="160"/>
      <c r="DN30" s="160"/>
      <c r="DO30" s="160"/>
      <c r="DP30" s="207"/>
      <c r="DQ30" s="186">
        <v>0</v>
      </c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7"/>
      <c r="EG30" s="187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8"/>
    </row>
    <row r="31" spans="1:162" ht="12" customHeight="1" x14ac:dyDescent="0.2">
      <c r="A31" s="23"/>
      <c r="B31" s="184" t="s">
        <v>705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184"/>
      <c r="CQ31" s="184"/>
      <c r="CR31" s="184"/>
      <c r="CS31" s="184"/>
      <c r="CT31" s="184"/>
      <c r="CU31" s="184"/>
      <c r="CV31" s="184"/>
      <c r="CW31" s="184"/>
      <c r="CX31" s="184"/>
      <c r="CY31" s="185"/>
      <c r="CZ31" s="206" t="s">
        <v>698</v>
      </c>
      <c r="DA31" s="160"/>
      <c r="DB31" s="160"/>
      <c r="DC31" s="160"/>
      <c r="DD31" s="160"/>
      <c r="DE31" s="160"/>
      <c r="DF31" s="160"/>
      <c r="DG31" s="160"/>
      <c r="DH31" s="160"/>
      <c r="DI31" s="160"/>
      <c r="DJ31" s="160"/>
      <c r="DK31" s="160"/>
      <c r="DL31" s="160"/>
      <c r="DM31" s="160"/>
      <c r="DN31" s="160"/>
      <c r="DO31" s="160"/>
      <c r="DP31" s="207"/>
      <c r="DQ31" s="186">
        <v>0</v>
      </c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7"/>
      <c r="EG31" s="187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8"/>
    </row>
    <row r="32" spans="1:162" ht="12" customHeight="1" x14ac:dyDescent="0.2">
      <c r="A32" s="23"/>
      <c r="B32" s="184" t="s">
        <v>706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4"/>
      <c r="CK32" s="184"/>
      <c r="CL32" s="184"/>
      <c r="CM32" s="184"/>
      <c r="CN32" s="184"/>
      <c r="CO32" s="184"/>
      <c r="CP32" s="184"/>
      <c r="CQ32" s="184"/>
      <c r="CR32" s="184"/>
      <c r="CS32" s="184"/>
      <c r="CT32" s="184"/>
      <c r="CU32" s="184"/>
      <c r="CV32" s="184"/>
      <c r="CW32" s="184"/>
      <c r="CX32" s="184"/>
      <c r="CY32" s="185"/>
      <c r="CZ32" s="206" t="s">
        <v>699</v>
      </c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207"/>
      <c r="DQ32" s="186">
        <v>0</v>
      </c>
      <c r="DR32" s="187"/>
      <c r="DS32" s="187"/>
      <c r="DT32" s="187"/>
      <c r="DU32" s="187"/>
      <c r="DV32" s="187"/>
      <c r="DW32" s="187"/>
      <c r="DX32" s="187"/>
      <c r="DY32" s="187"/>
      <c r="DZ32" s="187"/>
      <c r="EA32" s="187"/>
      <c r="EB32" s="187"/>
      <c r="EC32" s="187"/>
      <c r="ED32" s="187"/>
      <c r="EE32" s="187"/>
      <c r="EF32" s="187"/>
      <c r="EG32" s="187"/>
      <c r="EH32" s="187"/>
      <c r="EI32" s="187"/>
      <c r="EJ32" s="187"/>
      <c r="EK32" s="187"/>
      <c r="EL32" s="187"/>
      <c r="EM32" s="187"/>
      <c r="EN32" s="187"/>
      <c r="EO32" s="187"/>
      <c r="EP32" s="187"/>
      <c r="EQ32" s="187"/>
      <c r="ER32" s="187"/>
      <c r="ES32" s="188"/>
    </row>
    <row r="33" spans="1:149" ht="11.25" customHeight="1" x14ac:dyDescent="0.2">
      <c r="A33" s="23"/>
      <c r="B33" s="184" t="s">
        <v>754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84"/>
      <c r="BD33" s="184"/>
      <c r="BE33" s="184"/>
      <c r="BF33" s="184"/>
      <c r="BG33" s="184"/>
      <c r="BH33" s="184"/>
      <c r="BI33" s="184"/>
      <c r="BJ33" s="184"/>
      <c r="BK33" s="184"/>
      <c r="BL33" s="184"/>
      <c r="BM33" s="184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184"/>
      <c r="CQ33" s="184"/>
      <c r="CR33" s="184"/>
      <c r="CS33" s="184"/>
      <c r="CT33" s="184"/>
      <c r="CU33" s="184"/>
      <c r="CV33" s="184"/>
      <c r="CW33" s="184"/>
      <c r="CX33" s="184"/>
      <c r="CY33" s="185"/>
      <c r="CZ33" s="206" t="s">
        <v>708</v>
      </c>
      <c r="DA33" s="160"/>
      <c r="DB33" s="160"/>
      <c r="DC33" s="160"/>
      <c r="DD33" s="160"/>
      <c r="DE33" s="160"/>
      <c r="DF33" s="160"/>
      <c r="DG33" s="160"/>
      <c r="DH33" s="160"/>
      <c r="DI33" s="160"/>
      <c r="DJ33" s="160"/>
      <c r="DK33" s="160"/>
      <c r="DL33" s="160"/>
      <c r="DM33" s="160"/>
      <c r="DN33" s="160"/>
      <c r="DO33" s="160"/>
      <c r="DP33" s="207"/>
      <c r="DQ33" s="186">
        <v>0</v>
      </c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7"/>
      <c r="EH33" s="187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8"/>
    </row>
    <row r="34" spans="1:149" ht="11.25" customHeight="1" x14ac:dyDescent="0.2">
      <c r="A34" s="23"/>
      <c r="B34" s="184" t="s">
        <v>755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184"/>
      <c r="BC34" s="184"/>
      <c r="BD34" s="184"/>
      <c r="BE34" s="184"/>
      <c r="BF34" s="184"/>
      <c r="BG34" s="184"/>
      <c r="BH34" s="184"/>
      <c r="BI34" s="184"/>
      <c r="BJ34" s="184"/>
      <c r="BK34" s="184"/>
      <c r="BL34" s="184"/>
      <c r="BM34" s="184"/>
      <c r="BN34" s="184"/>
      <c r="BO34" s="184"/>
      <c r="BP34" s="184"/>
      <c r="BQ34" s="184"/>
      <c r="BR34" s="184"/>
      <c r="BS34" s="184"/>
      <c r="BT34" s="184"/>
      <c r="BU34" s="184"/>
      <c r="BV34" s="184"/>
      <c r="BW34" s="184"/>
      <c r="BX34" s="184"/>
      <c r="BY34" s="184"/>
      <c r="BZ34" s="184"/>
      <c r="CA34" s="184"/>
      <c r="CB34" s="184"/>
      <c r="CC34" s="184"/>
      <c r="CD34" s="184"/>
      <c r="CE34" s="184"/>
      <c r="CF34" s="184"/>
      <c r="CG34" s="184"/>
      <c r="CH34" s="184"/>
      <c r="CI34" s="184"/>
      <c r="CJ34" s="184"/>
      <c r="CK34" s="184"/>
      <c r="CL34" s="184"/>
      <c r="CM34" s="184"/>
      <c r="CN34" s="184"/>
      <c r="CO34" s="184"/>
      <c r="CP34" s="184"/>
      <c r="CQ34" s="184"/>
      <c r="CR34" s="184"/>
      <c r="CS34" s="184"/>
      <c r="CT34" s="184"/>
      <c r="CU34" s="184"/>
      <c r="CV34" s="184"/>
      <c r="CW34" s="184"/>
      <c r="CX34" s="184"/>
      <c r="CY34" s="185"/>
      <c r="CZ34" s="206" t="s">
        <v>709</v>
      </c>
      <c r="DA34" s="160"/>
      <c r="DB34" s="160"/>
      <c r="DC34" s="160"/>
      <c r="DD34" s="160"/>
      <c r="DE34" s="160"/>
      <c r="DF34" s="160"/>
      <c r="DG34" s="160"/>
      <c r="DH34" s="160"/>
      <c r="DI34" s="160"/>
      <c r="DJ34" s="160"/>
      <c r="DK34" s="160"/>
      <c r="DL34" s="160"/>
      <c r="DM34" s="160"/>
      <c r="DN34" s="160"/>
      <c r="DO34" s="160"/>
      <c r="DP34" s="207"/>
      <c r="DQ34" s="186">
        <v>0</v>
      </c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7"/>
      <c r="EG34" s="187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8"/>
    </row>
    <row r="35" spans="1:149" ht="11.25" customHeight="1" x14ac:dyDescent="0.2">
      <c r="A35" s="23"/>
      <c r="B35" s="184" t="s">
        <v>756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  <c r="AP35" s="184"/>
      <c r="AQ35" s="184"/>
      <c r="AR35" s="184"/>
      <c r="AS35" s="184"/>
      <c r="AT35" s="184"/>
      <c r="AU35" s="184"/>
      <c r="AV35" s="184"/>
      <c r="AW35" s="184"/>
      <c r="AX35" s="184"/>
      <c r="AY35" s="184"/>
      <c r="AZ35" s="184"/>
      <c r="BA35" s="184"/>
      <c r="BB35" s="184"/>
      <c r="BC35" s="184"/>
      <c r="BD35" s="184"/>
      <c r="BE35" s="184"/>
      <c r="BF35" s="184"/>
      <c r="BG35" s="184"/>
      <c r="BH35" s="184"/>
      <c r="BI35" s="184"/>
      <c r="BJ35" s="184"/>
      <c r="BK35" s="184"/>
      <c r="BL35" s="184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184"/>
      <c r="CY35" s="185"/>
      <c r="CZ35" s="206" t="s">
        <v>710</v>
      </c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207"/>
      <c r="DQ35" s="186">
        <v>0</v>
      </c>
      <c r="DR35" s="187"/>
      <c r="DS35" s="187"/>
      <c r="DT35" s="187"/>
      <c r="DU35" s="187"/>
      <c r="DV35" s="187"/>
      <c r="DW35" s="187"/>
      <c r="DX35" s="187"/>
      <c r="DY35" s="187"/>
      <c r="DZ35" s="187"/>
      <c r="EA35" s="187"/>
      <c r="EB35" s="187"/>
      <c r="EC35" s="187"/>
      <c r="ED35" s="187"/>
      <c r="EE35" s="187"/>
      <c r="EF35" s="187"/>
      <c r="EG35" s="187"/>
      <c r="EH35" s="187"/>
      <c r="EI35" s="187"/>
      <c r="EJ35" s="187"/>
      <c r="EK35" s="187"/>
      <c r="EL35" s="187"/>
      <c r="EM35" s="187"/>
      <c r="EN35" s="187"/>
      <c r="EO35" s="187"/>
      <c r="EP35" s="187"/>
      <c r="EQ35" s="187"/>
      <c r="ER35" s="187"/>
      <c r="ES35" s="188"/>
    </row>
    <row r="36" spans="1:149" ht="11.25" customHeight="1" x14ac:dyDescent="0.2">
      <c r="A36" s="23"/>
      <c r="B36" s="184" t="s">
        <v>757</v>
      </c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  <c r="AP36" s="184"/>
      <c r="AQ36" s="184"/>
      <c r="AR36" s="184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4"/>
      <c r="BD36" s="184"/>
      <c r="BE36" s="184"/>
      <c r="BF36" s="184"/>
      <c r="BG36" s="184"/>
      <c r="BH36" s="184"/>
      <c r="BI36" s="184"/>
      <c r="BJ36" s="184"/>
      <c r="BK36" s="184"/>
      <c r="BL36" s="184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184"/>
      <c r="CY36" s="185"/>
      <c r="CZ36" s="206" t="s">
        <v>711</v>
      </c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207"/>
      <c r="DQ36" s="186">
        <v>0</v>
      </c>
      <c r="DR36" s="187"/>
      <c r="DS36" s="187"/>
      <c r="DT36" s="187"/>
      <c r="DU36" s="187"/>
      <c r="DV36" s="187"/>
      <c r="DW36" s="187"/>
      <c r="DX36" s="187"/>
      <c r="DY36" s="187"/>
      <c r="DZ36" s="187"/>
      <c r="EA36" s="187"/>
      <c r="EB36" s="187"/>
      <c r="EC36" s="187"/>
      <c r="ED36" s="187"/>
      <c r="EE36" s="187"/>
      <c r="EF36" s="187"/>
      <c r="EG36" s="187"/>
      <c r="EH36" s="187"/>
      <c r="EI36" s="187"/>
      <c r="EJ36" s="187"/>
      <c r="EK36" s="187"/>
      <c r="EL36" s="187"/>
      <c r="EM36" s="187"/>
      <c r="EN36" s="187"/>
      <c r="EO36" s="187"/>
      <c r="EP36" s="187"/>
      <c r="EQ36" s="187"/>
      <c r="ER36" s="187"/>
      <c r="ES36" s="188"/>
    </row>
    <row r="37" spans="1:149" ht="11.25" customHeight="1" x14ac:dyDescent="0.2">
      <c r="A37" s="23"/>
      <c r="B37" s="184" t="s">
        <v>758</v>
      </c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  <c r="AP37" s="184"/>
      <c r="AQ37" s="184"/>
      <c r="AR37" s="184"/>
      <c r="AS37" s="184"/>
      <c r="AT37" s="184"/>
      <c r="AU37" s="184"/>
      <c r="AV37" s="184"/>
      <c r="AW37" s="184"/>
      <c r="AX37" s="184"/>
      <c r="AY37" s="184"/>
      <c r="AZ37" s="184"/>
      <c r="BA37" s="184"/>
      <c r="BB37" s="184"/>
      <c r="BC37" s="184"/>
      <c r="BD37" s="184"/>
      <c r="BE37" s="184"/>
      <c r="BF37" s="184"/>
      <c r="BG37" s="184"/>
      <c r="BH37" s="184"/>
      <c r="BI37" s="184"/>
      <c r="BJ37" s="184"/>
      <c r="BK37" s="184"/>
      <c r="BL37" s="184"/>
      <c r="BM37" s="184"/>
      <c r="BN37" s="184"/>
      <c r="BO37" s="184"/>
      <c r="BP37" s="184"/>
      <c r="BQ37" s="184"/>
      <c r="BR37" s="184"/>
      <c r="BS37" s="184"/>
      <c r="BT37" s="184"/>
      <c r="BU37" s="184"/>
      <c r="BV37" s="184"/>
      <c r="BW37" s="184"/>
      <c r="BX37" s="184"/>
      <c r="BY37" s="184"/>
      <c r="BZ37" s="184"/>
      <c r="CA37" s="184"/>
      <c r="CB37" s="184"/>
      <c r="CC37" s="184"/>
      <c r="CD37" s="184"/>
      <c r="CE37" s="184"/>
      <c r="CF37" s="184"/>
      <c r="CG37" s="184"/>
      <c r="CH37" s="184"/>
      <c r="CI37" s="184"/>
      <c r="CJ37" s="184"/>
      <c r="CK37" s="184"/>
      <c r="CL37" s="184"/>
      <c r="CM37" s="184"/>
      <c r="CN37" s="184"/>
      <c r="CO37" s="184"/>
      <c r="CP37" s="184"/>
      <c r="CQ37" s="184"/>
      <c r="CR37" s="184"/>
      <c r="CS37" s="184"/>
      <c r="CT37" s="184"/>
      <c r="CU37" s="184"/>
      <c r="CV37" s="184"/>
      <c r="CW37" s="184"/>
      <c r="CX37" s="184"/>
      <c r="CY37" s="185"/>
      <c r="CZ37" s="206" t="s">
        <v>712</v>
      </c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207"/>
      <c r="DQ37" s="186">
        <v>0</v>
      </c>
      <c r="DR37" s="187"/>
      <c r="DS37" s="187"/>
      <c r="DT37" s="187"/>
      <c r="DU37" s="187"/>
      <c r="DV37" s="187"/>
      <c r="DW37" s="187"/>
      <c r="DX37" s="187"/>
      <c r="DY37" s="187"/>
      <c r="DZ37" s="187"/>
      <c r="EA37" s="187"/>
      <c r="EB37" s="187"/>
      <c r="EC37" s="187"/>
      <c r="ED37" s="187"/>
      <c r="EE37" s="187"/>
      <c r="EF37" s="187"/>
      <c r="EG37" s="187"/>
      <c r="EH37" s="187"/>
      <c r="EI37" s="187"/>
      <c r="EJ37" s="187"/>
      <c r="EK37" s="187"/>
      <c r="EL37" s="187"/>
      <c r="EM37" s="187"/>
      <c r="EN37" s="187"/>
      <c r="EO37" s="187"/>
      <c r="EP37" s="187"/>
      <c r="EQ37" s="187"/>
      <c r="ER37" s="187"/>
      <c r="ES37" s="188"/>
    </row>
    <row r="38" spans="1:149" ht="11.25" customHeight="1" x14ac:dyDescent="0.2">
      <c r="A38" s="23"/>
      <c r="B38" s="184" t="s">
        <v>759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4"/>
      <c r="AS38" s="184"/>
      <c r="AT38" s="184"/>
      <c r="AU38" s="184"/>
      <c r="AV38" s="184"/>
      <c r="AW38" s="184"/>
      <c r="AX38" s="184"/>
      <c r="AY38" s="184"/>
      <c r="AZ38" s="184"/>
      <c r="BA38" s="184"/>
      <c r="BB38" s="184"/>
      <c r="BC38" s="184"/>
      <c r="BD38" s="184"/>
      <c r="BE38" s="184"/>
      <c r="BF38" s="184"/>
      <c r="BG38" s="184"/>
      <c r="BH38" s="184"/>
      <c r="BI38" s="184"/>
      <c r="BJ38" s="184"/>
      <c r="BK38" s="184"/>
      <c r="BL38" s="184"/>
      <c r="BM38" s="184"/>
      <c r="BN38" s="184"/>
      <c r="BO38" s="184"/>
      <c r="BP38" s="184"/>
      <c r="BQ38" s="184"/>
      <c r="BR38" s="184"/>
      <c r="BS38" s="184"/>
      <c r="BT38" s="184"/>
      <c r="BU38" s="184"/>
      <c r="BV38" s="184"/>
      <c r="BW38" s="184"/>
      <c r="BX38" s="184"/>
      <c r="BY38" s="184"/>
      <c r="BZ38" s="184"/>
      <c r="CA38" s="184"/>
      <c r="CB38" s="184"/>
      <c r="CC38" s="184"/>
      <c r="CD38" s="184"/>
      <c r="CE38" s="184"/>
      <c r="CF38" s="184"/>
      <c r="CG38" s="184"/>
      <c r="CH38" s="184"/>
      <c r="CI38" s="184"/>
      <c r="CJ38" s="184"/>
      <c r="CK38" s="184"/>
      <c r="CL38" s="184"/>
      <c r="CM38" s="184"/>
      <c r="CN38" s="184"/>
      <c r="CO38" s="184"/>
      <c r="CP38" s="184"/>
      <c r="CQ38" s="184"/>
      <c r="CR38" s="184"/>
      <c r="CS38" s="184"/>
      <c r="CT38" s="184"/>
      <c r="CU38" s="184"/>
      <c r="CV38" s="184"/>
      <c r="CW38" s="184"/>
      <c r="CX38" s="184"/>
      <c r="CY38" s="185"/>
      <c r="CZ38" s="206" t="s">
        <v>713</v>
      </c>
      <c r="DA38" s="160"/>
      <c r="DB38" s="160"/>
      <c r="DC38" s="160"/>
      <c r="DD38" s="160"/>
      <c r="DE38" s="160"/>
      <c r="DF38" s="160"/>
      <c r="DG38" s="160"/>
      <c r="DH38" s="160"/>
      <c r="DI38" s="160"/>
      <c r="DJ38" s="160"/>
      <c r="DK38" s="160"/>
      <c r="DL38" s="160"/>
      <c r="DM38" s="160"/>
      <c r="DN38" s="160"/>
      <c r="DO38" s="160"/>
      <c r="DP38" s="207"/>
      <c r="DQ38" s="186">
        <v>0</v>
      </c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7"/>
      <c r="EH38" s="187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8"/>
    </row>
    <row r="39" spans="1:149" ht="11.25" customHeight="1" x14ac:dyDescent="0.2">
      <c r="A39" s="23"/>
      <c r="B39" s="184" t="s">
        <v>760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4"/>
      <c r="AS39" s="184"/>
      <c r="AT39" s="184"/>
      <c r="AU39" s="184"/>
      <c r="AV39" s="184"/>
      <c r="AW39" s="184"/>
      <c r="AX39" s="184"/>
      <c r="AY39" s="184"/>
      <c r="AZ39" s="184"/>
      <c r="BA39" s="184"/>
      <c r="BB39" s="184"/>
      <c r="BC39" s="184"/>
      <c r="BD39" s="184"/>
      <c r="BE39" s="184"/>
      <c r="BF39" s="184"/>
      <c r="BG39" s="184"/>
      <c r="BH39" s="184"/>
      <c r="BI39" s="184"/>
      <c r="BJ39" s="184"/>
      <c r="BK39" s="184"/>
      <c r="BL39" s="184"/>
      <c r="BM39" s="184"/>
      <c r="BN39" s="184"/>
      <c r="BO39" s="184"/>
      <c r="BP39" s="184"/>
      <c r="BQ39" s="184"/>
      <c r="BR39" s="184"/>
      <c r="BS39" s="184"/>
      <c r="BT39" s="184"/>
      <c r="BU39" s="184"/>
      <c r="BV39" s="184"/>
      <c r="BW39" s="184"/>
      <c r="BX39" s="184"/>
      <c r="BY39" s="184"/>
      <c r="BZ39" s="184"/>
      <c r="CA39" s="184"/>
      <c r="CB39" s="184"/>
      <c r="CC39" s="184"/>
      <c r="CD39" s="184"/>
      <c r="CE39" s="184"/>
      <c r="CF39" s="184"/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4"/>
      <c r="CS39" s="184"/>
      <c r="CT39" s="184"/>
      <c r="CU39" s="184"/>
      <c r="CV39" s="184"/>
      <c r="CW39" s="184"/>
      <c r="CX39" s="184"/>
      <c r="CY39" s="185"/>
      <c r="CZ39" s="206" t="s">
        <v>714</v>
      </c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207"/>
      <c r="DQ39" s="186">
        <v>0</v>
      </c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7"/>
      <c r="EH39" s="187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8"/>
    </row>
    <row r="40" spans="1:149" ht="11.25" customHeight="1" x14ac:dyDescent="0.2">
      <c r="A40" s="23"/>
      <c r="B40" s="184" t="s">
        <v>761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5"/>
      <c r="CZ40" s="206" t="s">
        <v>715</v>
      </c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207"/>
      <c r="DQ40" s="186">
        <v>0</v>
      </c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7"/>
      <c r="EH40" s="187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8"/>
    </row>
    <row r="41" spans="1:149" ht="11.25" customHeight="1" x14ac:dyDescent="0.2">
      <c r="A41" s="23"/>
      <c r="B41" s="184" t="s">
        <v>762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  <c r="BR41" s="184"/>
      <c r="BS41" s="184"/>
      <c r="BT41" s="184"/>
      <c r="BU41" s="184"/>
      <c r="BV41" s="184"/>
      <c r="BW41" s="184"/>
      <c r="BX41" s="184"/>
      <c r="BY41" s="184"/>
      <c r="BZ41" s="184"/>
      <c r="CA41" s="184"/>
      <c r="CB41" s="184"/>
      <c r="CC41" s="184"/>
      <c r="CD41" s="184"/>
      <c r="CE41" s="184"/>
      <c r="CF41" s="184"/>
      <c r="CG41" s="184"/>
      <c r="CH41" s="184"/>
      <c r="CI41" s="184"/>
      <c r="CJ41" s="184"/>
      <c r="CK41" s="184"/>
      <c r="CL41" s="184"/>
      <c r="CM41" s="184"/>
      <c r="CN41" s="184"/>
      <c r="CO41" s="184"/>
      <c r="CP41" s="184"/>
      <c r="CQ41" s="184"/>
      <c r="CR41" s="184"/>
      <c r="CS41" s="184"/>
      <c r="CT41" s="184"/>
      <c r="CU41" s="184"/>
      <c r="CV41" s="184"/>
      <c r="CW41" s="184"/>
      <c r="CX41" s="184"/>
      <c r="CY41" s="185"/>
      <c r="CZ41" s="206" t="s">
        <v>716</v>
      </c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207"/>
      <c r="DQ41" s="186">
        <v>0</v>
      </c>
      <c r="DR41" s="187"/>
      <c r="DS41" s="187"/>
      <c r="DT41" s="187"/>
      <c r="DU41" s="187"/>
      <c r="DV41" s="187"/>
      <c r="DW41" s="187"/>
      <c r="DX41" s="187"/>
      <c r="DY41" s="187"/>
      <c r="DZ41" s="187"/>
      <c r="EA41" s="187"/>
      <c r="EB41" s="187"/>
      <c r="EC41" s="187"/>
      <c r="ED41" s="187"/>
      <c r="EE41" s="187"/>
      <c r="EF41" s="187"/>
      <c r="EG41" s="187"/>
      <c r="EH41" s="187"/>
      <c r="EI41" s="187"/>
      <c r="EJ41" s="187"/>
      <c r="EK41" s="187"/>
      <c r="EL41" s="187"/>
      <c r="EM41" s="187"/>
      <c r="EN41" s="187"/>
      <c r="EO41" s="187"/>
      <c r="EP41" s="187"/>
      <c r="EQ41" s="187"/>
      <c r="ER41" s="187"/>
      <c r="ES41" s="188"/>
    </row>
    <row r="42" spans="1:149" ht="11.25" customHeight="1" x14ac:dyDescent="0.2">
      <c r="A42" s="23"/>
      <c r="B42" s="184" t="s">
        <v>763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184"/>
      <c r="BD42" s="184"/>
      <c r="BE42" s="184"/>
      <c r="BF42" s="184"/>
      <c r="BG42" s="184"/>
      <c r="BH42" s="184"/>
      <c r="BI42" s="184"/>
      <c r="BJ42" s="184"/>
      <c r="BK42" s="184"/>
      <c r="BL42" s="184"/>
      <c r="BM42" s="184"/>
      <c r="BN42" s="184"/>
      <c r="BO42" s="184"/>
      <c r="BP42" s="184"/>
      <c r="BQ42" s="184"/>
      <c r="BR42" s="184"/>
      <c r="BS42" s="184"/>
      <c r="BT42" s="184"/>
      <c r="BU42" s="184"/>
      <c r="BV42" s="184"/>
      <c r="BW42" s="184"/>
      <c r="BX42" s="184"/>
      <c r="BY42" s="184"/>
      <c r="BZ42" s="184"/>
      <c r="CA42" s="184"/>
      <c r="CB42" s="184"/>
      <c r="CC42" s="184"/>
      <c r="CD42" s="184"/>
      <c r="CE42" s="184"/>
      <c r="CF42" s="184"/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4"/>
      <c r="CS42" s="184"/>
      <c r="CT42" s="184"/>
      <c r="CU42" s="184"/>
      <c r="CV42" s="184"/>
      <c r="CW42" s="184"/>
      <c r="CX42" s="184"/>
      <c r="CY42" s="185"/>
      <c r="CZ42" s="206" t="s">
        <v>717</v>
      </c>
      <c r="DA42" s="160"/>
      <c r="DB42" s="160"/>
      <c r="DC42" s="160"/>
      <c r="DD42" s="160"/>
      <c r="DE42" s="160"/>
      <c r="DF42" s="160"/>
      <c r="DG42" s="160"/>
      <c r="DH42" s="160"/>
      <c r="DI42" s="160"/>
      <c r="DJ42" s="160"/>
      <c r="DK42" s="160"/>
      <c r="DL42" s="160"/>
      <c r="DM42" s="160"/>
      <c r="DN42" s="160"/>
      <c r="DO42" s="160"/>
      <c r="DP42" s="207"/>
      <c r="DQ42" s="186">
        <v>0</v>
      </c>
      <c r="DR42" s="187"/>
      <c r="DS42" s="187"/>
      <c r="DT42" s="187"/>
      <c r="DU42" s="187"/>
      <c r="DV42" s="187"/>
      <c r="DW42" s="187"/>
      <c r="DX42" s="187"/>
      <c r="DY42" s="187"/>
      <c r="DZ42" s="187"/>
      <c r="EA42" s="187"/>
      <c r="EB42" s="187"/>
      <c r="EC42" s="187"/>
      <c r="ED42" s="187"/>
      <c r="EE42" s="187"/>
      <c r="EF42" s="187"/>
      <c r="EG42" s="187"/>
      <c r="EH42" s="187"/>
      <c r="EI42" s="187"/>
      <c r="EJ42" s="187"/>
      <c r="EK42" s="187"/>
      <c r="EL42" s="187"/>
      <c r="EM42" s="187"/>
      <c r="EN42" s="187"/>
      <c r="EO42" s="187"/>
      <c r="EP42" s="187"/>
      <c r="EQ42" s="187"/>
      <c r="ER42" s="187"/>
      <c r="ES42" s="188"/>
    </row>
    <row r="43" spans="1:149" ht="11.25" customHeight="1" x14ac:dyDescent="0.2">
      <c r="A43" s="23"/>
      <c r="B43" s="184" t="s">
        <v>764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5"/>
      <c r="CZ43" s="206" t="s">
        <v>718</v>
      </c>
      <c r="DA43" s="160"/>
      <c r="DB43" s="160"/>
      <c r="DC43" s="160"/>
      <c r="DD43" s="160"/>
      <c r="DE43" s="160"/>
      <c r="DF43" s="160"/>
      <c r="DG43" s="160"/>
      <c r="DH43" s="160"/>
      <c r="DI43" s="160"/>
      <c r="DJ43" s="160"/>
      <c r="DK43" s="160"/>
      <c r="DL43" s="160"/>
      <c r="DM43" s="160"/>
      <c r="DN43" s="160"/>
      <c r="DO43" s="160"/>
      <c r="DP43" s="207"/>
      <c r="DQ43" s="186">
        <v>0</v>
      </c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8"/>
    </row>
    <row r="44" spans="1:149" ht="11.25" customHeight="1" x14ac:dyDescent="0.2">
      <c r="A44" s="23"/>
      <c r="B44" s="184" t="s">
        <v>765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5"/>
      <c r="CZ44" s="206" t="s">
        <v>719</v>
      </c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207"/>
      <c r="DQ44" s="186">
        <v>0</v>
      </c>
      <c r="DR44" s="187"/>
      <c r="DS44" s="187"/>
      <c r="DT44" s="187"/>
      <c r="DU44" s="187"/>
      <c r="DV44" s="187"/>
      <c r="DW44" s="187"/>
      <c r="DX44" s="187"/>
      <c r="DY44" s="187"/>
      <c r="DZ44" s="187"/>
      <c r="EA44" s="187"/>
      <c r="EB44" s="187"/>
      <c r="EC44" s="187"/>
      <c r="ED44" s="187"/>
      <c r="EE44" s="187"/>
      <c r="EF44" s="187"/>
      <c r="EG44" s="187"/>
      <c r="EH44" s="187"/>
      <c r="EI44" s="187"/>
      <c r="EJ44" s="187"/>
      <c r="EK44" s="187"/>
      <c r="EL44" s="187"/>
      <c r="EM44" s="187"/>
      <c r="EN44" s="187"/>
      <c r="EO44" s="187"/>
      <c r="EP44" s="187"/>
      <c r="EQ44" s="187"/>
      <c r="ER44" s="187"/>
      <c r="ES44" s="188"/>
    </row>
    <row r="45" spans="1:149" ht="11.25" customHeight="1" x14ac:dyDescent="0.2">
      <c r="A45" s="23"/>
      <c r="B45" s="184" t="s">
        <v>766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184"/>
      <c r="BD45" s="184"/>
      <c r="BE45" s="184"/>
      <c r="BF45" s="184"/>
      <c r="BG45" s="184"/>
      <c r="BH45" s="184"/>
      <c r="BI45" s="184"/>
      <c r="BJ45" s="184"/>
      <c r="BK45" s="184"/>
      <c r="BL45" s="184"/>
      <c r="BM45" s="184"/>
      <c r="BN45" s="184"/>
      <c r="BO45" s="184"/>
      <c r="BP45" s="184"/>
      <c r="BQ45" s="184"/>
      <c r="BR45" s="184"/>
      <c r="BS45" s="184"/>
      <c r="BT45" s="184"/>
      <c r="BU45" s="184"/>
      <c r="BV45" s="184"/>
      <c r="BW45" s="184"/>
      <c r="BX45" s="184"/>
      <c r="BY45" s="184"/>
      <c r="BZ45" s="184"/>
      <c r="CA45" s="184"/>
      <c r="CB45" s="184"/>
      <c r="CC45" s="184"/>
      <c r="CD45" s="184"/>
      <c r="CE45" s="184"/>
      <c r="CF45" s="184"/>
      <c r="CG45" s="184"/>
      <c r="CH45" s="184"/>
      <c r="CI45" s="184"/>
      <c r="CJ45" s="184"/>
      <c r="CK45" s="184"/>
      <c r="CL45" s="184"/>
      <c r="CM45" s="184"/>
      <c r="CN45" s="184"/>
      <c r="CO45" s="184"/>
      <c r="CP45" s="184"/>
      <c r="CQ45" s="184"/>
      <c r="CR45" s="184"/>
      <c r="CS45" s="184"/>
      <c r="CT45" s="184"/>
      <c r="CU45" s="184"/>
      <c r="CV45" s="184"/>
      <c r="CW45" s="184"/>
      <c r="CX45" s="184"/>
      <c r="CY45" s="185"/>
      <c r="CZ45" s="206" t="s">
        <v>720</v>
      </c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207"/>
      <c r="DQ45" s="186">
        <v>0</v>
      </c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  <c r="EC45" s="187"/>
      <c r="ED45" s="187"/>
      <c r="EE45" s="187"/>
      <c r="EF45" s="187"/>
      <c r="EG45" s="187"/>
      <c r="EH45" s="187"/>
      <c r="EI45" s="187"/>
      <c r="EJ45" s="187"/>
      <c r="EK45" s="187"/>
      <c r="EL45" s="187"/>
      <c r="EM45" s="187"/>
      <c r="EN45" s="187"/>
      <c r="EO45" s="187"/>
      <c r="EP45" s="187"/>
      <c r="EQ45" s="187"/>
      <c r="ER45" s="187"/>
      <c r="ES45" s="188"/>
    </row>
    <row r="46" spans="1:149" ht="11.25" customHeight="1" x14ac:dyDescent="0.2">
      <c r="A46" s="23"/>
      <c r="B46" s="184" t="s">
        <v>767</v>
      </c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184"/>
      <c r="BD46" s="184"/>
      <c r="BE46" s="184"/>
      <c r="BF46" s="184"/>
      <c r="BG46" s="184"/>
      <c r="BH46" s="184"/>
      <c r="BI46" s="184"/>
      <c r="BJ46" s="184"/>
      <c r="BK46" s="184"/>
      <c r="BL46" s="184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184"/>
      <c r="CY46" s="185"/>
      <c r="CZ46" s="206" t="s">
        <v>721</v>
      </c>
      <c r="DA46" s="160"/>
      <c r="DB46" s="160"/>
      <c r="DC46" s="160"/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0"/>
      <c r="DO46" s="160"/>
      <c r="DP46" s="207"/>
      <c r="DQ46" s="186">
        <v>0</v>
      </c>
      <c r="DR46" s="187"/>
      <c r="DS46" s="187"/>
      <c r="DT46" s="187"/>
      <c r="DU46" s="187"/>
      <c r="DV46" s="187"/>
      <c r="DW46" s="187"/>
      <c r="DX46" s="187"/>
      <c r="DY46" s="187"/>
      <c r="DZ46" s="187"/>
      <c r="EA46" s="187"/>
      <c r="EB46" s="187"/>
      <c r="EC46" s="187"/>
      <c r="ED46" s="187"/>
      <c r="EE46" s="187"/>
      <c r="EF46" s="187"/>
      <c r="EG46" s="187"/>
      <c r="EH46" s="187"/>
      <c r="EI46" s="187"/>
      <c r="EJ46" s="187"/>
      <c r="EK46" s="187"/>
      <c r="EL46" s="187"/>
      <c r="EM46" s="187"/>
      <c r="EN46" s="187"/>
      <c r="EO46" s="187"/>
      <c r="EP46" s="187"/>
      <c r="EQ46" s="187"/>
      <c r="ER46" s="187"/>
      <c r="ES46" s="188"/>
    </row>
    <row r="47" spans="1:149" ht="11.25" customHeight="1" x14ac:dyDescent="0.2">
      <c r="A47" s="23"/>
      <c r="B47" s="184" t="s">
        <v>768</v>
      </c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84"/>
      <c r="CE47" s="184"/>
      <c r="CF47" s="184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4"/>
      <c r="CS47" s="184"/>
      <c r="CT47" s="184"/>
      <c r="CU47" s="184"/>
      <c r="CV47" s="184"/>
      <c r="CW47" s="184"/>
      <c r="CX47" s="184"/>
      <c r="CY47" s="185"/>
      <c r="CZ47" s="206" t="s">
        <v>722</v>
      </c>
      <c r="DA47" s="160"/>
      <c r="DB47" s="160"/>
      <c r="DC47" s="160"/>
      <c r="DD47" s="160"/>
      <c r="DE47" s="160"/>
      <c r="DF47" s="160"/>
      <c r="DG47" s="160"/>
      <c r="DH47" s="160"/>
      <c r="DI47" s="160"/>
      <c r="DJ47" s="160"/>
      <c r="DK47" s="160"/>
      <c r="DL47" s="160"/>
      <c r="DM47" s="160"/>
      <c r="DN47" s="160"/>
      <c r="DO47" s="160"/>
      <c r="DP47" s="207"/>
      <c r="DQ47" s="186">
        <v>0</v>
      </c>
      <c r="DR47" s="187"/>
      <c r="DS47" s="187"/>
      <c r="DT47" s="187"/>
      <c r="DU47" s="187"/>
      <c r="DV47" s="187"/>
      <c r="DW47" s="187"/>
      <c r="DX47" s="187"/>
      <c r="DY47" s="187"/>
      <c r="DZ47" s="187"/>
      <c r="EA47" s="187"/>
      <c r="EB47" s="187"/>
      <c r="EC47" s="187"/>
      <c r="ED47" s="187"/>
      <c r="EE47" s="187"/>
      <c r="EF47" s="187"/>
      <c r="EG47" s="187"/>
      <c r="EH47" s="187"/>
      <c r="EI47" s="187"/>
      <c r="EJ47" s="187"/>
      <c r="EK47" s="187"/>
      <c r="EL47" s="187"/>
      <c r="EM47" s="187"/>
      <c r="EN47" s="187"/>
      <c r="EO47" s="187"/>
      <c r="EP47" s="187"/>
      <c r="EQ47" s="187"/>
      <c r="ER47" s="187"/>
      <c r="ES47" s="188"/>
    </row>
    <row r="48" spans="1:149" ht="11.25" customHeight="1" x14ac:dyDescent="0.2">
      <c r="A48" s="23"/>
      <c r="B48" s="184" t="s">
        <v>769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184"/>
      <c r="BD48" s="184"/>
      <c r="BE48" s="184"/>
      <c r="BF48" s="184"/>
      <c r="BG48" s="184"/>
      <c r="BH48" s="184"/>
      <c r="BI48" s="184"/>
      <c r="BJ48" s="184"/>
      <c r="BK48" s="184"/>
      <c r="BL48" s="184"/>
      <c r="BM48" s="184"/>
      <c r="BN48" s="184"/>
      <c r="BO48" s="184"/>
      <c r="BP48" s="184"/>
      <c r="BQ48" s="184"/>
      <c r="BR48" s="184"/>
      <c r="BS48" s="184"/>
      <c r="BT48" s="184"/>
      <c r="BU48" s="184"/>
      <c r="BV48" s="184"/>
      <c r="BW48" s="184"/>
      <c r="BX48" s="184"/>
      <c r="BY48" s="184"/>
      <c r="BZ48" s="184"/>
      <c r="CA48" s="184"/>
      <c r="CB48" s="184"/>
      <c r="CC48" s="184"/>
      <c r="CD48" s="184"/>
      <c r="CE48" s="184"/>
      <c r="CF48" s="184"/>
      <c r="CG48" s="184"/>
      <c r="CH48" s="184"/>
      <c r="CI48" s="184"/>
      <c r="CJ48" s="184"/>
      <c r="CK48" s="184"/>
      <c r="CL48" s="184"/>
      <c r="CM48" s="184"/>
      <c r="CN48" s="184"/>
      <c r="CO48" s="184"/>
      <c r="CP48" s="184"/>
      <c r="CQ48" s="184"/>
      <c r="CR48" s="184"/>
      <c r="CS48" s="184"/>
      <c r="CT48" s="184"/>
      <c r="CU48" s="184"/>
      <c r="CV48" s="184"/>
      <c r="CW48" s="184"/>
      <c r="CX48" s="184"/>
      <c r="CY48" s="185"/>
      <c r="CZ48" s="206" t="s">
        <v>723</v>
      </c>
      <c r="DA48" s="160"/>
      <c r="DB48" s="160"/>
      <c r="DC48" s="160"/>
      <c r="DD48" s="160"/>
      <c r="DE48" s="160"/>
      <c r="DF48" s="160"/>
      <c r="DG48" s="160"/>
      <c r="DH48" s="160"/>
      <c r="DI48" s="160"/>
      <c r="DJ48" s="160"/>
      <c r="DK48" s="160"/>
      <c r="DL48" s="160"/>
      <c r="DM48" s="160"/>
      <c r="DN48" s="160"/>
      <c r="DO48" s="160"/>
      <c r="DP48" s="207"/>
      <c r="DQ48" s="186">
        <v>0</v>
      </c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  <c r="ES48" s="188"/>
    </row>
    <row r="49" spans="1:149" ht="11.25" customHeight="1" x14ac:dyDescent="0.2">
      <c r="A49" s="23"/>
      <c r="B49" s="184" t="s">
        <v>770</v>
      </c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184"/>
      <c r="BD49" s="184"/>
      <c r="BE49" s="184"/>
      <c r="BF49" s="184"/>
      <c r="BG49" s="184"/>
      <c r="BH49" s="184"/>
      <c r="BI49" s="184"/>
      <c r="BJ49" s="184"/>
      <c r="BK49" s="184"/>
      <c r="BL49" s="184"/>
      <c r="BM49" s="184"/>
      <c r="BN49" s="184"/>
      <c r="BO49" s="184"/>
      <c r="BP49" s="184"/>
      <c r="BQ49" s="184"/>
      <c r="BR49" s="184"/>
      <c r="BS49" s="184"/>
      <c r="BT49" s="184"/>
      <c r="BU49" s="184"/>
      <c r="BV49" s="184"/>
      <c r="BW49" s="184"/>
      <c r="BX49" s="184"/>
      <c r="BY49" s="184"/>
      <c r="BZ49" s="184"/>
      <c r="CA49" s="184"/>
      <c r="CB49" s="184"/>
      <c r="CC49" s="184"/>
      <c r="CD49" s="184"/>
      <c r="CE49" s="184"/>
      <c r="CF49" s="184"/>
      <c r="CG49" s="184"/>
      <c r="CH49" s="184"/>
      <c r="CI49" s="184"/>
      <c r="CJ49" s="184"/>
      <c r="CK49" s="184"/>
      <c r="CL49" s="184"/>
      <c r="CM49" s="184"/>
      <c r="CN49" s="184"/>
      <c r="CO49" s="184"/>
      <c r="CP49" s="184"/>
      <c r="CQ49" s="184"/>
      <c r="CR49" s="184"/>
      <c r="CS49" s="184"/>
      <c r="CT49" s="184"/>
      <c r="CU49" s="184"/>
      <c r="CV49" s="184"/>
      <c r="CW49" s="184"/>
      <c r="CX49" s="184"/>
      <c r="CY49" s="185"/>
      <c r="CZ49" s="206" t="s">
        <v>724</v>
      </c>
      <c r="DA49" s="160"/>
      <c r="DB49" s="160"/>
      <c r="DC49" s="160"/>
      <c r="DD49" s="160"/>
      <c r="DE49" s="160"/>
      <c r="DF49" s="160"/>
      <c r="DG49" s="160"/>
      <c r="DH49" s="160"/>
      <c r="DI49" s="160"/>
      <c r="DJ49" s="160"/>
      <c r="DK49" s="160"/>
      <c r="DL49" s="160"/>
      <c r="DM49" s="160"/>
      <c r="DN49" s="160"/>
      <c r="DO49" s="160"/>
      <c r="DP49" s="207"/>
      <c r="DQ49" s="186">
        <v>0</v>
      </c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  <c r="EC49" s="187"/>
      <c r="ED49" s="187"/>
      <c r="EE49" s="187"/>
      <c r="EF49" s="187"/>
      <c r="EG49" s="187"/>
      <c r="EH49" s="187"/>
      <c r="EI49" s="187"/>
      <c r="EJ49" s="187"/>
      <c r="EK49" s="187"/>
      <c r="EL49" s="187"/>
      <c r="EM49" s="187"/>
      <c r="EN49" s="187"/>
      <c r="EO49" s="187"/>
      <c r="EP49" s="187"/>
      <c r="EQ49" s="187"/>
      <c r="ER49" s="187"/>
      <c r="ES49" s="188"/>
    </row>
    <row r="50" spans="1:149" ht="11.25" customHeight="1" x14ac:dyDescent="0.2">
      <c r="A50" s="23"/>
      <c r="B50" s="184" t="s">
        <v>771</v>
      </c>
      <c r="C50" s="184"/>
      <c r="D50" s="184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4"/>
      <c r="BV50" s="184"/>
      <c r="BW50" s="184"/>
      <c r="BX50" s="184"/>
      <c r="BY50" s="184"/>
      <c r="BZ50" s="184"/>
      <c r="CA50" s="184"/>
      <c r="CB50" s="184"/>
      <c r="CC50" s="184"/>
      <c r="CD50" s="184"/>
      <c r="CE50" s="184"/>
      <c r="CF50" s="184"/>
      <c r="CG50" s="184"/>
      <c r="CH50" s="184"/>
      <c r="CI50" s="184"/>
      <c r="CJ50" s="184"/>
      <c r="CK50" s="184"/>
      <c r="CL50" s="184"/>
      <c r="CM50" s="184"/>
      <c r="CN50" s="184"/>
      <c r="CO50" s="184"/>
      <c r="CP50" s="184"/>
      <c r="CQ50" s="184"/>
      <c r="CR50" s="184"/>
      <c r="CS50" s="184"/>
      <c r="CT50" s="184"/>
      <c r="CU50" s="184"/>
      <c r="CV50" s="184"/>
      <c r="CW50" s="184"/>
      <c r="CX50" s="184"/>
      <c r="CY50" s="185"/>
      <c r="CZ50" s="206" t="s">
        <v>725</v>
      </c>
      <c r="DA50" s="160"/>
      <c r="DB50" s="160"/>
      <c r="DC50" s="160"/>
      <c r="DD50" s="160"/>
      <c r="DE50" s="160"/>
      <c r="DF50" s="160"/>
      <c r="DG50" s="160"/>
      <c r="DH50" s="160"/>
      <c r="DI50" s="160"/>
      <c r="DJ50" s="160"/>
      <c r="DK50" s="160"/>
      <c r="DL50" s="160"/>
      <c r="DM50" s="160"/>
      <c r="DN50" s="160"/>
      <c r="DO50" s="160"/>
      <c r="DP50" s="207"/>
      <c r="DQ50" s="186">
        <v>0</v>
      </c>
      <c r="DR50" s="187"/>
      <c r="DS50" s="187"/>
      <c r="DT50" s="187"/>
      <c r="DU50" s="187"/>
      <c r="DV50" s="187"/>
      <c r="DW50" s="187"/>
      <c r="DX50" s="187"/>
      <c r="DY50" s="187"/>
      <c r="DZ50" s="187"/>
      <c r="EA50" s="187"/>
      <c r="EB50" s="187"/>
      <c r="EC50" s="187"/>
      <c r="ED50" s="187"/>
      <c r="EE50" s="187"/>
      <c r="EF50" s="187"/>
      <c r="EG50" s="187"/>
      <c r="EH50" s="187"/>
      <c r="EI50" s="187"/>
      <c r="EJ50" s="187"/>
      <c r="EK50" s="187"/>
      <c r="EL50" s="187"/>
      <c r="EM50" s="187"/>
      <c r="EN50" s="187"/>
      <c r="EO50" s="187"/>
      <c r="EP50" s="187"/>
      <c r="EQ50" s="187"/>
      <c r="ER50" s="187"/>
      <c r="ES50" s="188"/>
    </row>
    <row r="51" spans="1:149" ht="11.25" customHeight="1" x14ac:dyDescent="0.2">
      <c r="A51" s="23"/>
      <c r="B51" s="184" t="s">
        <v>772</v>
      </c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84"/>
      <c r="CE51" s="184"/>
      <c r="CF51" s="184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4"/>
      <c r="CS51" s="184"/>
      <c r="CT51" s="184"/>
      <c r="CU51" s="184"/>
      <c r="CV51" s="184"/>
      <c r="CW51" s="184"/>
      <c r="CX51" s="184"/>
      <c r="CY51" s="185"/>
      <c r="CZ51" s="206" t="s">
        <v>726</v>
      </c>
      <c r="DA51" s="160"/>
      <c r="DB51" s="160"/>
      <c r="DC51" s="160"/>
      <c r="DD51" s="160"/>
      <c r="DE51" s="160"/>
      <c r="DF51" s="160"/>
      <c r="DG51" s="160"/>
      <c r="DH51" s="160"/>
      <c r="DI51" s="160"/>
      <c r="DJ51" s="160"/>
      <c r="DK51" s="160"/>
      <c r="DL51" s="160"/>
      <c r="DM51" s="160"/>
      <c r="DN51" s="160"/>
      <c r="DO51" s="160"/>
      <c r="DP51" s="207"/>
      <c r="DQ51" s="186">
        <v>0</v>
      </c>
      <c r="DR51" s="187"/>
      <c r="DS51" s="187"/>
      <c r="DT51" s="187"/>
      <c r="DU51" s="187"/>
      <c r="DV51" s="187"/>
      <c r="DW51" s="187"/>
      <c r="DX51" s="187"/>
      <c r="DY51" s="187"/>
      <c r="DZ51" s="187"/>
      <c r="EA51" s="187"/>
      <c r="EB51" s="187"/>
      <c r="EC51" s="187"/>
      <c r="ED51" s="187"/>
      <c r="EE51" s="187"/>
      <c r="EF51" s="187"/>
      <c r="EG51" s="187"/>
      <c r="EH51" s="187"/>
      <c r="EI51" s="187"/>
      <c r="EJ51" s="187"/>
      <c r="EK51" s="187"/>
      <c r="EL51" s="187"/>
      <c r="EM51" s="187"/>
      <c r="EN51" s="187"/>
      <c r="EO51" s="187"/>
      <c r="EP51" s="187"/>
      <c r="EQ51" s="187"/>
      <c r="ER51" s="187"/>
      <c r="ES51" s="188"/>
    </row>
    <row r="52" spans="1:149" ht="11.25" customHeight="1" x14ac:dyDescent="0.2">
      <c r="A52" s="23"/>
      <c r="B52" s="184" t="s">
        <v>773</v>
      </c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4"/>
      <c r="BQ52" s="184"/>
      <c r="BR52" s="184"/>
      <c r="BS52" s="184"/>
      <c r="BT52" s="184"/>
      <c r="BU52" s="184"/>
      <c r="BV52" s="184"/>
      <c r="BW52" s="184"/>
      <c r="BX52" s="184"/>
      <c r="BY52" s="184"/>
      <c r="BZ52" s="184"/>
      <c r="CA52" s="184"/>
      <c r="CB52" s="184"/>
      <c r="CC52" s="184"/>
      <c r="CD52" s="184"/>
      <c r="CE52" s="184"/>
      <c r="CF52" s="184"/>
      <c r="CG52" s="184"/>
      <c r="CH52" s="184"/>
      <c r="CI52" s="184"/>
      <c r="CJ52" s="184"/>
      <c r="CK52" s="184"/>
      <c r="CL52" s="184"/>
      <c r="CM52" s="184"/>
      <c r="CN52" s="184"/>
      <c r="CO52" s="184"/>
      <c r="CP52" s="184"/>
      <c r="CQ52" s="184"/>
      <c r="CR52" s="184"/>
      <c r="CS52" s="184"/>
      <c r="CT52" s="184"/>
      <c r="CU52" s="184"/>
      <c r="CV52" s="184"/>
      <c r="CW52" s="184"/>
      <c r="CX52" s="184"/>
      <c r="CY52" s="185"/>
      <c r="CZ52" s="206" t="s">
        <v>727</v>
      </c>
      <c r="DA52" s="160"/>
      <c r="DB52" s="160"/>
      <c r="DC52" s="160"/>
      <c r="DD52" s="160"/>
      <c r="DE52" s="160"/>
      <c r="DF52" s="160"/>
      <c r="DG52" s="160"/>
      <c r="DH52" s="160"/>
      <c r="DI52" s="160"/>
      <c r="DJ52" s="160"/>
      <c r="DK52" s="160"/>
      <c r="DL52" s="160"/>
      <c r="DM52" s="160"/>
      <c r="DN52" s="160"/>
      <c r="DO52" s="160"/>
      <c r="DP52" s="207"/>
      <c r="DQ52" s="186">
        <v>0</v>
      </c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  <c r="EC52" s="187"/>
      <c r="ED52" s="187"/>
      <c r="EE52" s="187"/>
      <c r="EF52" s="187"/>
      <c r="EG52" s="187"/>
      <c r="EH52" s="187"/>
      <c r="EI52" s="187"/>
      <c r="EJ52" s="187"/>
      <c r="EK52" s="187"/>
      <c r="EL52" s="187"/>
      <c r="EM52" s="187"/>
      <c r="EN52" s="187"/>
      <c r="EO52" s="187"/>
      <c r="EP52" s="187"/>
      <c r="EQ52" s="187"/>
      <c r="ER52" s="187"/>
      <c r="ES52" s="188"/>
    </row>
    <row r="53" spans="1:149" ht="11.25" customHeight="1" x14ac:dyDescent="0.2">
      <c r="A53" s="23"/>
      <c r="B53" s="184" t="s">
        <v>774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84"/>
      <c r="AL53" s="184"/>
      <c r="AM53" s="184"/>
      <c r="AN53" s="184"/>
      <c r="AO53" s="184"/>
      <c r="AP53" s="184"/>
      <c r="AQ53" s="184"/>
      <c r="AR53" s="184"/>
      <c r="AS53" s="184"/>
      <c r="AT53" s="184"/>
      <c r="AU53" s="184"/>
      <c r="AV53" s="184"/>
      <c r="AW53" s="184"/>
      <c r="AX53" s="184"/>
      <c r="AY53" s="184"/>
      <c r="AZ53" s="184"/>
      <c r="BA53" s="184"/>
      <c r="BB53" s="184"/>
      <c r="BC53" s="184"/>
      <c r="BD53" s="184"/>
      <c r="BE53" s="184"/>
      <c r="BF53" s="184"/>
      <c r="BG53" s="184"/>
      <c r="BH53" s="184"/>
      <c r="BI53" s="184"/>
      <c r="BJ53" s="184"/>
      <c r="BK53" s="184"/>
      <c r="BL53" s="184"/>
      <c r="BM53" s="184"/>
      <c r="BN53" s="184"/>
      <c r="BO53" s="184"/>
      <c r="BP53" s="184"/>
      <c r="BQ53" s="184"/>
      <c r="BR53" s="184"/>
      <c r="BS53" s="184"/>
      <c r="BT53" s="184"/>
      <c r="BU53" s="184"/>
      <c r="BV53" s="184"/>
      <c r="BW53" s="184"/>
      <c r="BX53" s="184"/>
      <c r="BY53" s="184"/>
      <c r="BZ53" s="184"/>
      <c r="CA53" s="184"/>
      <c r="CB53" s="184"/>
      <c r="CC53" s="184"/>
      <c r="CD53" s="184"/>
      <c r="CE53" s="184"/>
      <c r="CF53" s="184"/>
      <c r="CG53" s="184"/>
      <c r="CH53" s="184"/>
      <c r="CI53" s="184"/>
      <c r="CJ53" s="184"/>
      <c r="CK53" s="184"/>
      <c r="CL53" s="184"/>
      <c r="CM53" s="184"/>
      <c r="CN53" s="184"/>
      <c r="CO53" s="184"/>
      <c r="CP53" s="184"/>
      <c r="CQ53" s="184"/>
      <c r="CR53" s="184"/>
      <c r="CS53" s="184"/>
      <c r="CT53" s="184"/>
      <c r="CU53" s="184"/>
      <c r="CV53" s="184"/>
      <c r="CW53" s="184"/>
      <c r="CX53" s="184"/>
      <c r="CY53" s="185"/>
      <c r="CZ53" s="206" t="s">
        <v>728</v>
      </c>
      <c r="DA53" s="160"/>
      <c r="DB53" s="160"/>
      <c r="DC53" s="160"/>
      <c r="DD53" s="160"/>
      <c r="DE53" s="160"/>
      <c r="DF53" s="160"/>
      <c r="DG53" s="160"/>
      <c r="DH53" s="160"/>
      <c r="DI53" s="160"/>
      <c r="DJ53" s="160"/>
      <c r="DK53" s="160"/>
      <c r="DL53" s="160"/>
      <c r="DM53" s="160"/>
      <c r="DN53" s="160"/>
      <c r="DO53" s="160"/>
      <c r="DP53" s="207"/>
      <c r="DQ53" s="186">
        <v>0</v>
      </c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  <c r="ES53" s="188"/>
    </row>
    <row r="54" spans="1:149" ht="11.25" customHeight="1" x14ac:dyDescent="0.2">
      <c r="A54" s="23"/>
      <c r="B54" s="184" t="s">
        <v>775</v>
      </c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84"/>
      <c r="AL54" s="184"/>
      <c r="AM54" s="184"/>
      <c r="AN54" s="184"/>
      <c r="AO54" s="184"/>
      <c r="AP54" s="184"/>
      <c r="AQ54" s="184"/>
      <c r="AR54" s="184"/>
      <c r="AS54" s="184"/>
      <c r="AT54" s="184"/>
      <c r="AU54" s="184"/>
      <c r="AV54" s="184"/>
      <c r="AW54" s="184"/>
      <c r="AX54" s="184"/>
      <c r="AY54" s="184"/>
      <c r="AZ54" s="184"/>
      <c r="BA54" s="184"/>
      <c r="BB54" s="184"/>
      <c r="BC54" s="184"/>
      <c r="BD54" s="184"/>
      <c r="BE54" s="184"/>
      <c r="BF54" s="184"/>
      <c r="BG54" s="184"/>
      <c r="BH54" s="184"/>
      <c r="BI54" s="184"/>
      <c r="BJ54" s="184"/>
      <c r="BK54" s="184"/>
      <c r="BL54" s="184"/>
      <c r="BM54" s="184"/>
      <c r="BN54" s="184"/>
      <c r="BO54" s="184"/>
      <c r="BP54" s="184"/>
      <c r="BQ54" s="184"/>
      <c r="BR54" s="184"/>
      <c r="BS54" s="184"/>
      <c r="BT54" s="184"/>
      <c r="BU54" s="184"/>
      <c r="BV54" s="184"/>
      <c r="BW54" s="184"/>
      <c r="BX54" s="184"/>
      <c r="BY54" s="184"/>
      <c r="BZ54" s="184"/>
      <c r="CA54" s="184"/>
      <c r="CB54" s="184"/>
      <c r="CC54" s="184"/>
      <c r="CD54" s="184"/>
      <c r="CE54" s="184"/>
      <c r="CF54" s="184"/>
      <c r="CG54" s="184"/>
      <c r="CH54" s="184"/>
      <c r="CI54" s="184"/>
      <c r="CJ54" s="184"/>
      <c r="CK54" s="184"/>
      <c r="CL54" s="184"/>
      <c r="CM54" s="184"/>
      <c r="CN54" s="184"/>
      <c r="CO54" s="184"/>
      <c r="CP54" s="184"/>
      <c r="CQ54" s="184"/>
      <c r="CR54" s="184"/>
      <c r="CS54" s="184"/>
      <c r="CT54" s="184"/>
      <c r="CU54" s="184"/>
      <c r="CV54" s="184"/>
      <c r="CW54" s="184"/>
      <c r="CX54" s="184"/>
      <c r="CY54" s="185"/>
      <c r="CZ54" s="206" t="s">
        <v>729</v>
      </c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0"/>
      <c r="DO54" s="160"/>
      <c r="DP54" s="207"/>
      <c r="DQ54" s="186">
        <v>0</v>
      </c>
      <c r="DR54" s="187"/>
      <c r="DS54" s="187"/>
      <c r="DT54" s="187"/>
      <c r="DU54" s="187"/>
      <c r="DV54" s="187"/>
      <c r="DW54" s="187"/>
      <c r="DX54" s="187"/>
      <c r="DY54" s="187"/>
      <c r="DZ54" s="187"/>
      <c r="EA54" s="187"/>
      <c r="EB54" s="187"/>
      <c r="EC54" s="187"/>
      <c r="ED54" s="187"/>
      <c r="EE54" s="187"/>
      <c r="EF54" s="187"/>
      <c r="EG54" s="187"/>
      <c r="EH54" s="187"/>
      <c r="EI54" s="187"/>
      <c r="EJ54" s="187"/>
      <c r="EK54" s="187"/>
      <c r="EL54" s="187"/>
      <c r="EM54" s="187"/>
      <c r="EN54" s="187"/>
      <c r="EO54" s="187"/>
      <c r="EP54" s="187"/>
      <c r="EQ54" s="187"/>
      <c r="ER54" s="187"/>
      <c r="ES54" s="188"/>
    </row>
    <row r="55" spans="1:149" ht="11.25" customHeight="1" x14ac:dyDescent="0.2">
      <c r="A55" s="23"/>
      <c r="B55" s="184" t="s">
        <v>776</v>
      </c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84"/>
      <c r="AL55" s="184"/>
      <c r="AM55" s="184"/>
      <c r="AN55" s="184"/>
      <c r="AO55" s="184"/>
      <c r="AP55" s="184"/>
      <c r="AQ55" s="184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  <c r="BG55" s="184"/>
      <c r="BH55" s="184"/>
      <c r="BI55" s="184"/>
      <c r="BJ55" s="184"/>
      <c r="BK55" s="184"/>
      <c r="BL55" s="184"/>
      <c r="BM55" s="184"/>
      <c r="BN55" s="184"/>
      <c r="BO55" s="184"/>
      <c r="BP55" s="184"/>
      <c r="BQ55" s="184"/>
      <c r="BR55" s="184"/>
      <c r="BS55" s="184"/>
      <c r="BT55" s="184"/>
      <c r="BU55" s="184"/>
      <c r="BV55" s="184"/>
      <c r="BW55" s="184"/>
      <c r="BX55" s="184"/>
      <c r="BY55" s="184"/>
      <c r="BZ55" s="184"/>
      <c r="CA55" s="184"/>
      <c r="CB55" s="184"/>
      <c r="CC55" s="184"/>
      <c r="CD55" s="184"/>
      <c r="CE55" s="184"/>
      <c r="CF55" s="184"/>
      <c r="CG55" s="184"/>
      <c r="CH55" s="184"/>
      <c r="CI55" s="184"/>
      <c r="CJ55" s="184"/>
      <c r="CK55" s="184"/>
      <c r="CL55" s="184"/>
      <c r="CM55" s="184"/>
      <c r="CN55" s="184"/>
      <c r="CO55" s="184"/>
      <c r="CP55" s="184"/>
      <c r="CQ55" s="184"/>
      <c r="CR55" s="184"/>
      <c r="CS55" s="184"/>
      <c r="CT55" s="184"/>
      <c r="CU55" s="184"/>
      <c r="CV55" s="184"/>
      <c r="CW55" s="184"/>
      <c r="CX55" s="184"/>
      <c r="CY55" s="185"/>
      <c r="CZ55" s="206" t="s">
        <v>730</v>
      </c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207"/>
      <c r="DQ55" s="186">
        <v>0</v>
      </c>
      <c r="DR55" s="187"/>
      <c r="DS55" s="187"/>
      <c r="DT55" s="187"/>
      <c r="DU55" s="187"/>
      <c r="DV55" s="187"/>
      <c r="DW55" s="187"/>
      <c r="DX55" s="187"/>
      <c r="DY55" s="187"/>
      <c r="DZ55" s="187"/>
      <c r="EA55" s="187"/>
      <c r="EB55" s="187"/>
      <c r="EC55" s="187"/>
      <c r="ED55" s="187"/>
      <c r="EE55" s="187"/>
      <c r="EF55" s="187"/>
      <c r="EG55" s="187"/>
      <c r="EH55" s="187"/>
      <c r="EI55" s="187"/>
      <c r="EJ55" s="187"/>
      <c r="EK55" s="187"/>
      <c r="EL55" s="187"/>
      <c r="EM55" s="187"/>
      <c r="EN55" s="187"/>
      <c r="EO55" s="187"/>
      <c r="EP55" s="187"/>
      <c r="EQ55" s="187"/>
      <c r="ER55" s="187"/>
      <c r="ES55" s="188"/>
    </row>
    <row r="56" spans="1:149" ht="11.25" customHeight="1" x14ac:dyDescent="0.2">
      <c r="A56" s="23"/>
      <c r="B56" s="184" t="s">
        <v>777</v>
      </c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84"/>
      <c r="AL56" s="184"/>
      <c r="AM56" s="184"/>
      <c r="AN56" s="184"/>
      <c r="AO56" s="184"/>
      <c r="AP56" s="184"/>
      <c r="AQ56" s="184"/>
      <c r="AR56" s="184"/>
      <c r="AS56" s="184"/>
      <c r="AT56" s="184"/>
      <c r="AU56" s="184"/>
      <c r="AV56" s="184"/>
      <c r="AW56" s="184"/>
      <c r="AX56" s="184"/>
      <c r="AY56" s="184"/>
      <c r="AZ56" s="184"/>
      <c r="BA56" s="184"/>
      <c r="BB56" s="184"/>
      <c r="BC56" s="184"/>
      <c r="BD56" s="184"/>
      <c r="BE56" s="184"/>
      <c r="BF56" s="184"/>
      <c r="BG56" s="184"/>
      <c r="BH56" s="184"/>
      <c r="BI56" s="184"/>
      <c r="BJ56" s="184"/>
      <c r="BK56" s="184"/>
      <c r="BL56" s="184"/>
      <c r="BM56" s="184"/>
      <c r="BN56" s="184"/>
      <c r="BO56" s="184"/>
      <c r="BP56" s="184"/>
      <c r="BQ56" s="184"/>
      <c r="BR56" s="184"/>
      <c r="BS56" s="184"/>
      <c r="BT56" s="184"/>
      <c r="BU56" s="184"/>
      <c r="BV56" s="184"/>
      <c r="BW56" s="184"/>
      <c r="BX56" s="184"/>
      <c r="BY56" s="184"/>
      <c r="BZ56" s="184"/>
      <c r="CA56" s="184"/>
      <c r="CB56" s="184"/>
      <c r="CC56" s="184"/>
      <c r="CD56" s="184"/>
      <c r="CE56" s="184"/>
      <c r="CF56" s="184"/>
      <c r="CG56" s="184"/>
      <c r="CH56" s="184"/>
      <c r="CI56" s="184"/>
      <c r="CJ56" s="184"/>
      <c r="CK56" s="184"/>
      <c r="CL56" s="184"/>
      <c r="CM56" s="184"/>
      <c r="CN56" s="184"/>
      <c r="CO56" s="184"/>
      <c r="CP56" s="184"/>
      <c r="CQ56" s="184"/>
      <c r="CR56" s="184"/>
      <c r="CS56" s="184"/>
      <c r="CT56" s="184"/>
      <c r="CU56" s="184"/>
      <c r="CV56" s="184"/>
      <c r="CW56" s="184"/>
      <c r="CX56" s="184"/>
      <c r="CY56" s="185"/>
      <c r="CZ56" s="206" t="s">
        <v>731</v>
      </c>
      <c r="DA56" s="160"/>
      <c r="DB56" s="160"/>
      <c r="DC56" s="160"/>
      <c r="DD56" s="160"/>
      <c r="DE56" s="160"/>
      <c r="DF56" s="160"/>
      <c r="DG56" s="160"/>
      <c r="DH56" s="160"/>
      <c r="DI56" s="160"/>
      <c r="DJ56" s="160"/>
      <c r="DK56" s="160"/>
      <c r="DL56" s="160"/>
      <c r="DM56" s="160"/>
      <c r="DN56" s="160"/>
      <c r="DO56" s="160"/>
      <c r="DP56" s="207"/>
      <c r="DQ56" s="186">
        <v>0</v>
      </c>
      <c r="DR56" s="187"/>
      <c r="DS56" s="187"/>
      <c r="DT56" s="187"/>
      <c r="DU56" s="187"/>
      <c r="DV56" s="187"/>
      <c r="DW56" s="187"/>
      <c r="DX56" s="187"/>
      <c r="DY56" s="187"/>
      <c r="DZ56" s="187"/>
      <c r="EA56" s="187"/>
      <c r="EB56" s="187"/>
      <c r="EC56" s="187"/>
      <c r="ED56" s="187"/>
      <c r="EE56" s="187"/>
      <c r="EF56" s="187"/>
      <c r="EG56" s="187"/>
      <c r="EH56" s="187"/>
      <c r="EI56" s="187"/>
      <c r="EJ56" s="187"/>
      <c r="EK56" s="187"/>
      <c r="EL56" s="187"/>
      <c r="EM56" s="187"/>
      <c r="EN56" s="187"/>
      <c r="EO56" s="187"/>
      <c r="EP56" s="187"/>
      <c r="EQ56" s="187"/>
      <c r="ER56" s="187"/>
      <c r="ES56" s="188"/>
    </row>
    <row r="57" spans="1:149" ht="11.25" customHeight="1" x14ac:dyDescent="0.2">
      <c r="A57" s="23"/>
      <c r="B57" s="184" t="s">
        <v>778</v>
      </c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4"/>
      <c r="BB57" s="184"/>
      <c r="BC57" s="184"/>
      <c r="BD57" s="184"/>
      <c r="BE57" s="184"/>
      <c r="BF57" s="184"/>
      <c r="BG57" s="184"/>
      <c r="BH57" s="184"/>
      <c r="BI57" s="184"/>
      <c r="BJ57" s="184"/>
      <c r="BK57" s="184"/>
      <c r="BL57" s="184"/>
      <c r="BM57" s="184"/>
      <c r="BN57" s="184"/>
      <c r="BO57" s="184"/>
      <c r="BP57" s="184"/>
      <c r="BQ57" s="184"/>
      <c r="BR57" s="184"/>
      <c r="BS57" s="184"/>
      <c r="BT57" s="184"/>
      <c r="BU57" s="184"/>
      <c r="BV57" s="184"/>
      <c r="BW57" s="184"/>
      <c r="BX57" s="184"/>
      <c r="BY57" s="184"/>
      <c r="BZ57" s="184"/>
      <c r="CA57" s="184"/>
      <c r="CB57" s="184"/>
      <c r="CC57" s="184"/>
      <c r="CD57" s="184"/>
      <c r="CE57" s="184"/>
      <c r="CF57" s="184"/>
      <c r="CG57" s="184"/>
      <c r="CH57" s="184"/>
      <c r="CI57" s="184"/>
      <c r="CJ57" s="184"/>
      <c r="CK57" s="184"/>
      <c r="CL57" s="184"/>
      <c r="CM57" s="184"/>
      <c r="CN57" s="184"/>
      <c r="CO57" s="184"/>
      <c r="CP57" s="184"/>
      <c r="CQ57" s="184"/>
      <c r="CR57" s="184"/>
      <c r="CS57" s="184"/>
      <c r="CT57" s="184"/>
      <c r="CU57" s="184"/>
      <c r="CV57" s="184"/>
      <c r="CW57" s="184"/>
      <c r="CX57" s="184"/>
      <c r="CY57" s="185"/>
      <c r="CZ57" s="206" t="s">
        <v>732</v>
      </c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L57" s="160"/>
      <c r="DM57" s="160"/>
      <c r="DN57" s="160"/>
      <c r="DO57" s="160"/>
      <c r="DP57" s="207"/>
      <c r="DQ57" s="186">
        <v>0</v>
      </c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  <c r="EC57" s="187"/>
      <c r="ED57" s="187"/>
      <c r="EE57" s="187"/>
      <c r="EF57" s="187"/>
      <c r="EG57" s="187"/>
      <c r="EH57" s="187"/>
      <c r="EI57" s="187"/>
      <c r="EJ57" s="187"/>
      <c r="EK57" s="187"/>
      <c r="EL57" s="187"/>
      <c r="EM57" s="187"/>
      <c r="EN57" s="187"/>
      <c r="EO57" s="187"/>
      <c r="EP57" s="187"/>
      <c r="EQ57" s="187"/>
      <c r="ER57" s="187"/>
      <c r="ES57" s="188"/>
    </row>
    <row r="58" spans="1:149" ht="11.25" customHeight="1" x14ac:dyDescent="0.2">
      <c r="A58" s="23"/>
      <c r="B58" s="184" t="s">
        <v>779</v>
      </c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84"/>
      <c r="AL58" s="184"/>
      <c r="AM58" s="184"/>
      <c r="AN58" s="184"/>
      <c r="AO58" s="184"/>
      <c r="AP58" s="184"/>
      <c r="AQ58" s="184"/>
      <c r="AR58" s="184"/>
      <c r="AS58" s="184"/>
      <c r="AT58" s="184"/>
      <c r="AU58" s="184"/>
      <c r="AV58" s="184"/>
      <c r="AW58" s="184"/>
      <c r="AX58" s="184"/>
      <c r="AY58" s="184"/>
      <c r="AZ58" s="184"/>
      <c r="BA58" s="184"/>
      <c r="BB58" s="184"/>
      <c r="BC58" s="184"/>
      <c r="BD58" s="184"/>
      <c r="BE58" s="184"/>
      <c r="BF58" s="184"/>
      <c r="BG58" s="184"/>
      <c r="BH58" s="184"/>
      <c r="BI58" s="184"/>
      <c r="BJ58" s="184"/>
      <c r="BK58" s="184"/>
      <c r="BL58" s="184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184"/>
      <c r="CY58" s="185"/>
      <c r="CZ58" s="206" t="s">
        <v>733</v>
      </c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207"/>
      <c r="DQ58" s="186">
        <v>0</v>
      </c>
      <c r="DR58" s="187"/>
      <c r="DS58" s="187"/>
      <c r="DT58" s="187"/>
      <c r="DU58" s="187"/>
      <c r="DV58" s="187"/>
      <c r="DW58" s="187"/>
      <c r="DX58" s="187"/>
      <c r="DY58" s="187"/>
      <c r="DZ58" s="187"/>
      <c r="EA58" s="187"/>
      <c r="EB58" s="187"/>
      <c r="EC58" s="187"/>
      <c r="ED58" s="187"/>
      <c r="EE58" s="187"/>
      <c r="EF58" s="187"/>
      <c r="EG58" s="187"/>
      <c r="EH58" s="187"/>
      <c r="EI58" s="187"/>
      <c r="EJ58" s="187"/>
      <c r="EK58" s="187"/>
      <c r="EL58" s="187"/>
      <c r="EM58" s="187"/>
      <c r="EN58" s="187"/>
      <c r="EO58" s="187"/>
      <c r="EP58" s="187"/>
      <c r="EQ58" s="187"/>
      <c r="ER58" s="187"/>
      <c r="ES58" s="188"/>
    </row>
    <row r="59" spans="1:149" ht="11.25" customHeight="1" x14ac:dyDescent="0.2">
      <c r="A59" s="23"/>
      <c r="B59" s="184" t="s">
        <v>780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4"/>
      <c r="AS59" s="184"/>
      <c r="AT59" s="184"/>
      <c r="AU59" s="184"/>
      <c r="AV59" s="184"/>
      <c r="AW59" s="184"/>
      <c r="AX59" s="184"/>
      <c r="AY59" s="184"/>
      <c r="AZ59" s="184"/>
      <c r="BA59" s="184"/>
      <c r="BB59" s="184"/>
      <c r="BC59" s="184"/>
      <c r="BD59" s="184"/>
      <c r="BE59" s="184"/>
      <c r="BF59" s="184"/>
      <c r="BG59" s="184"/>
      <c r="BH59" s="184"/>
      <c r="BI59" s="184"/>
      <c r="BJ59" s="184"/>
      <c r="BK59" s="184"/>
      <c r="BL59" s="184"/>
      <c r="BM59" s="184"/>
      <c r="BN59" s="184"/>
      <c r="BO59" s="184"/>
      <c r="BP59" s="184"/>
      <c r="BQ59" s="184"/>
      <c r="BR59" s="184"/>
      <c r="BS59" s="184"/>
      <c r="BT59" s="184"/>
      <c r="BU59" s="184"/>
      <c r="BV59" s="184"/>
      <c r="BW59" s="184"/>
      <c r="BX59" s="184"/>
      <c r="BY59" s="184"/>
      <c r="BZ59" s="184"/>
      <c r="CA59" s="184"/>
      <c r="CB59" s="184"/>
      <c r="CC59" s="184"/>
      <c r="CD59" s="184"/>
      <c r="CE59" s="184"/>
      <c r="CF59" s="184"/>
      <c r="CG59" s="184"/>
      <c r="CH59" s="184"/>
      <c r="CI59" s="184"/>
      <c r="CJ59" s="184"/>
      <c r="CK59" s="184"/>
      <c r="CL59" s="184"/>
      <c r="CM59" s="184"/>
      <c r="CN59" s="184"/>
      <c r="CO59" s="184"/>
      <c r="CP59" s="184"/>
      <c r="CQ59" s="184"/>
      <c r="CR59" s="184"/>
      <c r="CS59" s="184"/>
      <c r="CT59" s="184"/>
      <c r="CU59" s="184"/>
      <c r="CV59" s="184"/>
      <c r="CW59" s="184"/>
      <c r="CX59" s="184"/>
      <c r="CY59" s="185"/>
      <c r="CZ59" s="206" t="s">
        <v>734</v>
      </c>
      <c r="DA59" s="160"/>
      <c r="DB59" s="160"/>
      <c r="DC59" s="160"/>
      <c r="DD59" s="160"/>
      <c r="DE59" s="160"/>
      <c r="DF59" s="160"/>
      <c r="DG59" s="160"/>
      <c r="DH59" s="160"/>
      <c r="DI59" s="160"/>
      <c r="DJ59" s="160"/>
      <c r="DK59" s="160"/>
      <c r="DL59" s="160"/>
      <c r="DM59" s="160"/>
      <c r="DN59" s="160"/>
      <c r="DO59" s="160"/>
      <c r="DP59" s="207"/>
      <c r="DQ59" s="186">
        <v>0</v>
      </c>
      <c r="DR59" s="187"/>
      <c r="DS59" s="187"/>
      <c r="DT59" s="187"/>
      <c r="DU59" s="187"/>
      <c r="DV59" s="187"/>
      <c r="DW59" s="187"/>
      <c r="DX59" s="187"/>
      <c r="DY59" s="187"/>
      <c r="DZ59" s="187"/>
      <c r="EA59" s="187"/>
      <c r="EB59" s="187"/>
      <c r="EC59" s="187"/>
      <c r="ED59" s="187"/>
      <c r="EE59" s="187"/>
      <c r="EF59" s="187"/>
      <c r="EG59" s="187"/>
      <c r="EH59" s="187"/>
      <c r="EI59" s="187"/>
      <c r="EJ59" s="187"/>
      <c r="EK59" s="187"/>
      <c r="EL59" s="187"/>
      <c r="EM59" s="187"/>
      <c r="EN59" s="187"/>
      <c r="EO59" s="187"/>
      <c r="EP59" s="187"/>
      <c r="EQ59" s="187"/>
      <c r="ER59" s="187"/>
      <c r="ES59" s="188"/>
    </row>
    <row r="60" spans="1:149" ht="11.25" customHeight="1" x14ac:dyDescent="0.2">
      <c r="A60" s="23"/>
      <c r="B60" s="184" t="s">
        <v>781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  <c r="AK60" s="184"/>
      <c r="AL60" s="184"/>
      <c r="AM60" s="184"/>
      <c r="AN60" s="184"/>
      <c r="AO60" s="184"/>
      <c r="AP60" s="184"/>
      <c r="AQ60" s="184"/>
      <c r="AR60" s="184"/>
      <c r="AS60" s="184"/>
      <c r="AT60" s="184"/>
      <c r="AU60" s="184"/>
      <c r="AV60" s="184"/>
      <c r="AW60" s="184"/>
      <c r="AX60" s="184"/>
      <c r="AY60" s="184"/>
      <c r="AZ60" s="184"/>
      <c r="BA60" s="184"/>
      <c r="BB60" s="184"/>
      <c r="BC60" s="184"/>
      <c r="BD60" s="184"/>
      <c r="BE60" s="184"/>
      <c r="BF60" s="184"/>
      <c r="BG60" s="184"/>
      <c r="BH60" s="184"/>
      <c r="BI60" s="184"/>
      <c r="BJ60" s="184"/>
      <c r="BK60" s="184"/>
      <c r="BL60" s="184"/>
      <c r="BM60" s="184"/>
      <c r="BN60" s="184"/>
      <c r="BO60" s="184"/>
      <c r="BP60" s="184"/>
      <c r="BQ60" s="184"/>
      <c r="BR60" s="184"/>
      <c r="BS60" s="184"/>
      <c r="BT60" s="184"/>
      <c r="BU60" s="184"/>
      <c r="BV60" s="184"/>
      <c r="BW60" s="184"/>
      <c r="BX60" s="184"/>
      <c r="BY60" s="184"/>
      <c r="BZ60" s="184"/>
      <c r="CA60" s="184"/>
      <c r="CB60" s="184"/>
      <c r="CC60" s="184"/>
      <c r="CD60" s="184"/>
      <c r="CE60" s="184"/>
      <c r="CF60" s="184"/>
      <c r="CG60" s="184"/>
      <c r="CH60" s="184"/>
      <c r="CI60" s="184"/>
      <c r="CJ60" s="184"/>
      <c r="CK60" s="184"/>
      <c r="CL60" s="184"/>
      <c r="CM60" s="184"/>
      <c r="CN60" s="184"/>
      <c r="CO60" s="184"/>
      <c r="CP60" s="184"/>
      <c r="CQ60" s="184"/>
      <c r="CR60" s="184"/>
      <c r="CS60" s="184"/>
      <c r="CT60" s="184"/>
      <c r="CU60" s="184"/>
      <c r="CV60" s="184"/>
      <c r="CW60" s="184"/>
      <c r="CX60" s="184"/>
      <c r="CY60" s="185"/>
      <c r="CZ60" s="206" t="s">
        <v>735</v>
      </c>
      <c r="DA60" s="160"/>
      <c r="DB60" s="160"/>
      <c r="DC60" s="160"/>
      <c r="DD60" s="160"/>
      <c r="DE60" s="160"/>
      <c r="DF60" s="160"/>
      <c r="DG60" s="160"/>
      <c r="DH60" s="160"/>
      <c r="DI60" s="160"/>
      <c r="DJ60" s="160"/>
      <c r="DK60" s="160"/>
      <c r="DL60" s="160"/>
      <c r="DM60" s="160"/>
      <c r="DN60" s="160"/>
      <c r="DO60" s="160"/>
      <c r="DP60" s="207"/>
      <c r="DQ60" s="186">
        <v>0</v>
      </c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  <c r="ES60" s="188"/>
    </row>
    <row r="61" spans="1:149" ht="11.25" customHeight="1" x14ac:dyDescent="0.2">
      <c r="A61" s="23"/>
      <c r="B61" s="184" t="s">
        <v>782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84"/>
      <c r="AL61" s="184"/>
      <c r="AM61" s="184"/>
      <c r="AN61" s="184"/>
      <c r="AO61" s="184"/>
      <c r="AP61" s="184"/>
      <c r="AQ61" s="184"/>
      <c r="AR61" s="184"/>
      <c r="AS61" s="184"/>
      <c r="AT61" s="184"/>
      <c r="AU61" s="184"/>
      <c r="AV61" s="184"/>
      <c r="AW61" s="184"/>
      <c r="AX61" s="184"/>
      <c r="AY61" s="184"/>
      <c r="AZ61" s="184"/>
      <c r="BA61" s="184"/>
      <c r="BB61" s="184"/>
      <c r="BC61" s="184"/>
      <c r="BD61" s="184"/>
      <c r="BE61" s="184"/>
      <c r="BF61" s="184"/>
      <c r="BG61" s="184"/>
      <c r="BH61" s="184"/>
      <c r="BI61" s="184"/>
      <c r="BJ61" s="184"/>
      <c r="BK61" s="184"/>
      <c r="BL61" s="184"/>
      <c r="BM61" s="184"/>
      <c r="BN61" s="184"/>
      <c r="BO61" s="184"/>
      <c r="BP61" s="184"/>
      <c r="BQ61" s="184"/>
      <c r="BR61" s="184"/>
      <c r="BS61" s="184"/>
      <c r="BT61" s="184"/>
      <c r="BU61" s="184"/>
      <c r="BV61" s="184"/>
      <c r="BW61" s="184"/>
      <c r="BX61" s="184"/>
      <c r="BY61" s="184"/>
      <c r="BZ61" s="184"/>
      <c r="CA61" s="184"/>
      <c r="CB61" s="184"/>
      <c r="CC61" s="184"/>
      <c r="CD61" s="184"/>
      <c r="CE61" s="184"/>
      <c r="CF61" s="184"/>
      <c r="CG61" s="184"/>
      <c r="CH61" s="184"/>
      <c r="CI61" s="184"/>
      <c r="CJ61" s="184"/>
      <c r="CK61" s="184"/>
      <c r="CL61" s="184"/>
      <c r="CM61" s="184"/>
      <c r="CN61" s="184"/>
      <c r="CO61" s="184"/>
      <c r="CP61" s="184"/>
      <c r="CQ61" s="184"/>
      <c r="CR61" s="184"/>
      <c r="CS61" s="184"/>
      <c r="CT61" s="184"/>
      <c r="CU61" s="184"/>
      <c r="CV61" s="184"/>
      <c r="CW61" s="184"/>
      <c r="CX61" s="184"/>
      <c r="CY61" s="185"/>
      <c r="CZ61" s="206" t="s">
        <v>736</v>
      </c>
      <c r="DA61" s="160"/>
      <c r="DB61" s="160"/>
      <c r="DC61" s="160"/>
      <c r="DD61" s="160"/>
      <c r="DE61" s="160"/>
      <c r="DF61" s="160"/>
      <c r="DG61" s="160"/>
      <c r="DH61" s="160"/>
      <c r="DI61" s="160"/>
      <c r="DJ61" s="160"/>
      <c r="DK61" s="160"/>
      <c r="DL61" s="160"/>
      <c r="DM61" s="160"/>
      <c r="DN61" s="160"/>
      <c r="DO61" s="160"/>
      <c r="DP61" s="207"/>
      <c r="DQ61" s="186">
        <v>0</v>
      </c>
      <c r="DR61" s="187"/>
      <c r="DS61" s="187"/>
      <c r="DT61" s="187"/>
      <c r="DU61" s="187"/>
      <c r="DV61" s="187"/>
      <c r="DW61" s="187"/>
      <c r="DX61" s="187"/>
      <c r="DY61" s="187"/>
      <c r="DZ61" s="187"/>
      <c r="EA61" s="187"/>
      <c r="EB61" s="187"/>
      <c r="EC61" s="187"/>
      <c r="ED61" s="187"/>
      <c r="EE61" s="187"/>
      <c r="EF61" s="187"/>
      <c r="EG61" s="187"/>
      <c r="EH61" s="187"/>
      <c r="EI61" s="187"/>
      <c r="EJ61" s="187"/>
      <c r="EK61" s="187"/>
      <c r="EL61" s="187"/>
      <c r="EM61" s="187"/>
      <c r="EN61" s="187"/>
      <c r="EO61" s="187"/>
      <c r="EP61" s="187"/>
      <c r="EQ61" s="187"/>
      <c r="ER61" s="187"/>
      <c r="ES61" s="188"/>
    </row>
    <row r="62" spans="1:149" ht="11.25" customHeight="1" x14ac:dyDescent="0.2">
      <c r="A62" s="23"/>
      <c r="B62" s="184" t="s">
        <v>783</v>
      </c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4"/>
      <c r="AS62" s="184"/>
      <c r="AT62" s="184"/>
      <c r="AU62" s="184"/>
      <c r="AV62" s="184"/>
      <c r="AW62" s="184"/>
      <c r="AX62" s="184"/>
      <c r="AY62" s="184"/>
      <c r="AZ62" s="184"/>
      <c r="BA62" s="184"/>
      <c r="BB62" s="184"/>
      <c r="BC62" s="184"/>
      <c r="BD62" s="184"/>
      <c r="BE62" s="184"/>
      <c r="BF62" s="184"/>
      <c r="BG62" s="184"/>
      <c r="BH62" s="184"/>
      <c r="BI62" s="184"/>
      <c r="BJ62" s="184"/>
      <c r="BK62" s="184"/>
      <c r="BL62" s="184"/>
      <c r="BM62" s="184"/>
      <c r="BN62" s="184"/>
      <c r="BO62" s="184"/>
      <c r="BP62" s="184"/>
      <c r="BQ62" s="184"/>
      <c r="BR62" s="184"/>
      <c r="BS62" s="184"/>
      <c r="BT62" s="184"/>
      <c r="BU62" s="184"/>
      <c r="BV62" s="184"/>
      <c r="BW62" s="184"/>
      <c r="BX62" s="184"/>
      <c r="BY62" s="184"/>
      <c r="BZ62" s="184"/>
      <c r="CA62" s="184"/>
      <c r="CB62" s="184"/>
      <c r="CC62" s="184"/>
      <c r="CD62" s="184"/>
      <c r="CE62" s="184"/>
      <c r="CF62" s="184"/>
      <c r="CG62" s="184"/>
      <c r="CH62" s="184"/>
      <c r="CI62" s="184"/>
      <c r="CJ62" s="184"/>
      <c r="CK62" s="184"/>
      <c r="CL62" s="184"/>
      <c r="CM62" s="184"/>
      <c r="CN62" s="184"/>
      <c r="CO62" s="184"/>
      <c r="CP62" s="184"/>
      <c r="CQ62" s="184"/>
      <c r="CR62" s="184"/>
      <c r="CS62" s="184"/>
      <c r="CT62" s="184"/>
      <c r="CU62" s="184"/>
      <c r="CV62" s="184"/>
      <c r="CW62" s="184"/>
      <c r="CX62" s="184"/>
      <c r="CY62" s="185"/>
      <c r="CZ62" s="206" t="s">
        <v>737</v>
      </c>
      <c r="DA62" s="160"/>
      <c r="DB62" s="160"/>
      <c r="DC62" s="160"/>
      <c r="DD62" s="160"/>
      <c r="DE62" s="160"/>
      <c r="DF62" s="160"/>
      <c r="DG62" s="160"/>
      <c r="DH62" s="160"/>
      <c r="DI62" s="160"/>
      <c r="DJ62" s="160"/>
      <c r="DK62" s="160"/>
      <c r="DL62" s="160"/>
      <c r="DM62" s="160"/>
      <c r="DN62" s="160"/>
      <c r="DO62" s="160"/>
      <c r="DP62" s="207"/>
      <c r="DQ62" s="186">
        <v>0</v>
      </c>
      <c r="DR62" s="187"/>
      <c r="DS62" s="187"/>
      <c r="DT62" s="187"/>
      <c r="DU62" s="187"/>
      <c r="DV62" s="187"/>
      <c r="DW62" s="187"/>
      <c r="DX62" s="187"/>
      <c r="DY62" s="187"/>
      <c r="DZ62" s="187"/>
      <c r="EA62" s="187"/>
      <c r="EB62" s="187"/>
      <c r="EC62" s="187"/>
      <c r="ED62" s="187"/>
      <c r="EE62" s="187"/>
      <c r="EF62" s="187"/>
      <c r="EG62" s="187"/>
      <c r="EH62" s="187"/>
      <c r="EI62" s="187"/>
      <c r="EJ62" s="187"/>
      <c r="EK62" s="187"/>
      <c r="EL62" s="187"/>
      <c r="EM62" s="187"/>
      <c r="EN62" s="187"/>
      <c r="EO62" s="187"/>
      <c r="EP62" s="187"/>
      <c r="EQ62" s="187"/>
      <c r="ER62" s="187"/>
      <c r="ES62" s="188"/>
    </row>
    <row r="63" spans="1:149" ht="11.25" customHeight="1" x14ac:dyDescent="0.2">
      <c r="A63" s="23"/>
      <c r="B63" s="184" t="s">
        <v>784</v>
      </c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4"/>
      <c r="AS63" s="184"/>
      <c r="AT63" s="184"/>
      <c r="AU63" s="184"/>
      <c r="AV63" s="184"/>
      <c r="AW63" s="184"/>
      <c r="AX63" s="184"/>
      <c r="AY63" s="184"/>
      <c r="AZ63" s="184"/>
      <c r="BA63" s="184"/>
      <c r="BB63" s="184"/>
      <c r="BC63" s="184"/>
      <c r="BD63" s="184"/>
      <c r="BE63" s="184"/>
      <c r="BF63" s="184"/>
      <c r="BG63" s="184"/>
      <c r="BH63" s="184"/>
      <c r="BI63" s="184"/>
      <c r="BJ63" s="184"/>
      <c r="BK63" s="184"/>
      <c r="BL63" s="184"/>
      <c r="BM63" s="184"/>
      <c r="BN63" s="184"/>
      <c r="BO63" s="184"/>
      <c r="BP63" s="184"/>
      <c r="BQ63" s="184"/>
      <c r="BR63" s="184"/>
      <c r="BS63" s="184"/>
      <c r="BT63" s="184"/>
      <c r="BU63" s="184"/>
      <c r="BV63" s="184"/>
      <c r="BW63" s="184"/>
      <c r="BX63" s="184"/>
      <c r="BY63" s="184"/>
      <c r="BZ63" s="184"/>
      <c r="CA63" s="184"/>
      <c r="CB63" s="184"/>
      <c r="CC63" s="184"/>
      <c r="CD63" s="184"/>
      <c r="CE63" s="184"/>
      <c r="CF63" s="184"/>
      <c r="CG63" s="184"/>
      <c r="CH63" s="184"/>
      <c r="CI63" s="184"/>
      <c r="CJ63" s="184"/>
      <c r="CK63" s="184"/>
      <c r="CL63" s="184"/>
      <c r="CM63" s="184"/>
      <c r="CN63" s="184"/>
      <c r="CO63" s="184"/>
      <c r="CP63" s="184"/>
      <c r="CQ63" s="184"/>
      <c r="CR63" s="184"/>
      <c r="CS63" s="184"/>
      <c r="CT63" s="184"/>
      <c r="CU63" s="184"/>
      <c r="CV63" s="184"/>
      <c r="CW63" s="184"/>
      <c r="CX63" s="184"/>
      <c r="CY63" s="185"/>
      <c r="CZ63" s="206" t="s">
        <v>738</v>
      </c>
      <c r="DA63" s="160"/>
      <c r="DB63" s="160"/>
      <c r="DC63" s="160"/>
      <c r="DD63" s="160"/>
      <c r="DE63" s="160"/>
      <c r="DF63" s="160"/>
      <c r="DG63" s="160"/>
      <c r="DH63" s="160"/>
      <c r="DI63" s="160"/>
      <c r="DJ63" s="160"/>
      <c r="DK63" s="160"/>
      <c r="DL63" s="160"/>
      <c r="DM63" s="160"/>
      <c r="DN63" s="160"/>
      <c r="DO63" s="160"/>
      <c r="DP63" s="207"/>
      <c r="DQ63" s="186">
        <v>0</v>
      </c>
      <c r="DR63" s="187"/>
      <c r="DS63" s="187"/>
      <c r="DT63" s="187"/>
      <c r="DU63" s="187"/>
      <c r="DV63" s="187"/>
      <c r="DW63" s="187"/>
      <c r="DX63" s="187"/>
      <c r="DY63" s="187"/>
      <c r="DZ63" s="187"/>
      <c r="EA63" s="187"/>
      <c r="EB63" s="187"/>
      <c r="EC63" s="187"/>
      <c r="ED63" s="187"/>
      <c r="EE63" s="187"/>
      <c r="EF63" s="187"/>
      <c r="EG63" s="187"/>
      <c r="EH63" s="187"/>
      <c r="EI63" s="187"/>
      <c r="EJ63" s="187"/>
      <c r="EK63" s="187"/>
      <c r="EL63" s="187"/>
      <c r="EM63" s="187"/>
      <c r="EN63" s="187"/>
      <c r="EO63" s="187"/>
      <c r="EP63" s="187"/>
      <c r="EQ63" s="187"/>
      <c r="ER63" s="187"/>
      <c r="ES63" s="188"/>
    </row>
    <row r="64" spans="1:149" ht="11.25" customHeight="1" x14ac:dyDescent="0.2">
      <c r="A64" s="23"/>
      <c r="B64" s="184" t="s">
        <v>785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4"/>
      <c r="AK64" s="184"/>
      <c r="AL64" s="184"/>
      <c r="AM64" s="184"/>
      <c r="AN64" s="184"/>
      <c r="AO64" s="184"/>
      <c r="AP64" s="184"/>
      <c r="AQ64" s="184"/>
      <c r="AR64" s="184"/>
      <c r="AS64" s="184"/>
      <c r="AT64" s="184"/>
      <c r="AU64" s="184"/>
      <c r="AV64" s="184"/>
      <c r="AW64" s="184"/>
      <c r="AX64" s="184"/>
      <c r="AY64" s="184"/>
      <c r="AZ64" s="184"/>
      <c r="BA64" s="184"/>
      <c r="BB64" s="184"/>
      <c r="BC64" s="184"/>
      <c r="BD64" s="184"/>
      <c r="BE64" s="184"/>
      <c r="BF64" s="184"/>
      <c r="BG64" s="184"/>
      <c r="BH64" s="184"/>
      <c r="BI64" s="184"/>
      <c r="BJ64" s="184"/>
      <c r="BK64" s="184"/>
      <c r="BL64" s="184"/>
      <c r="BM64" s="184"/>
      <c r="BN64" s="184"/>
      <c r="BO64" s="184"/>
      <c r="BP64" s="184"/>
      <c r="BQ64" s="184"/>
      <c r="BR64" s="184"/>
      <c r="BS64" s="184"/>
      <c r="BT64" s="184"/>
      <c r="BU64" s="184"/>
      <c r="BV64" s="184"/>
      <c r="BW64" s="184"/>
      <c r="BX64" s="184"/>
      <c r="BY64" s="184"/>
      <c r="BZ64" s="184"/>
      <c r="CA64" s="184"/>
      <c r="CB64" s="184"/>
      <c r="CC64" s="184"/>
      <c r="CD64" s="184"/>
      <c r="CE64" s="184"/>
      <c r="CF64" s="184"/>
      <c r="CG64" s="184"/>
      <c r="CH64" s="184"/>
      <c r="CI64" s="184"/>
      <c r="CJ64" s="184"/>
      <c r="CK64" s="184"/>
      <c r="CL64" s="184"/>
      <c r="CM64" s="184"/>
      <c r="CN64" s="184"/>
      <c r="CO64" s="184"/>
      <c r="CP64" s="184"/>
      <c r="CQ64" s="184"/>
      <c r="CR64" s="184"/>
      <c r="CS64" s="184"/>
      <c r="CT64" s="184"/>
      <c r="CU64" s="184"/>
      <c r="CV64" s="184"/>
      <c r="CW64" s="184"/>
      <c r="CX64" s="184"/>
      <c r="CY64" s="185"/>
      <c r="CZ64" s="206" t="s">
        <v>739</v>
      </c>
      <c r="DA64" s="160"/>
      <c r="DB64" s="160"/>
      <c r="DC64" s="160"/>
      <c r="DD64" s="160"/>
      <c r="DE64" s="160"/>
      <c r="DF64" s="160"/>
      <c r="DG64" s="160"/>
      <c r="DH64" s="160"/>
      <c r="DI64" s="160"/>
      <c r="DJ64" s="160"/>
      <c r="DK64" s="160"/>
      <c r="DL64" s="160"/>
      <c r="DM64" s="160"/>
      <c r="DN64" s="160"/>
      <c r="DO64" s="160"/>
      <c r="DP64" s="207"/>
      <c r="DQ64" s="186">
        <v>0</v>
      </c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  <c r="EC64" s="187"/>
      <c r="ED64" s="187"/>
      <c r="EE64" s="187"/>
      <c r="EF64" s="187"/>
      <c r="EG64" s="187"/>
      <c r="EH64" s="187"/>
      <c r="EI64" s="187"/>
      <c r="EJ64" s="187"/>
      <c r="EK64" s="187"/>
      <c r="EL64" s="187"/>
      <c r="EM64" s="187"/>
      <c r="EN64" s="187"/>
      <c r="EO64" s="187"/>
      <c r="EP64" s="187"/>
      <c r="EQ64" s="187"/>
      <c r="ER64" s="187"/>
      <c r="ES64" s="188"/>
    </row>
    <row r="65" spans="1:149" ht="11.25" customHeight="1" x14ac:dyDescent="0.2">
      <c r="A65" s="23"/>
      <c r="B65" s="184" t="s">
        <v>786</v>
      </c>
      <c r="C65" s="184"/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4"/>
      <c r="AK65" s="184"/>
      <c r="AL65" s="184"/>
      <c r="AM65" s="184"/>
      <c r="AN65" s="184"/>
      <c r="AO65" s="184"/>
      <c r="AP65" s="184"/>
      <c r="AQ65" s="184"/>
      <c r="AR65" s="184"/>
      <c r="AS65" s="184"/>
      <c r="AT65" s="184"/>
      <c r="AU65" s="184"/>
      <c r="AV65" s="184"/>
      <c r="AW65" s="184"/>
      <c r="AX65" s="184"/>
      <c r="AY65" s="184"/>
      <c r="AZ65" s="184"/>
      <c r="BA65" s="184"/>
      <c r="BB65" s="184"/>
      <c r="BC65" s="184"/>
      <c r="BD65" s="184"/>
      <c r="BE65" s="184"/>
      <c r="BF65" s="184"/>
      <c r="BG65" s="184"/>
      <c r="BH65" s="184"/>
      <c r="BI65" s="184"/>
      <c r="BJ65" s="184"/>
      <c r="BK65" s="184"/>
      <c r="BL65" s="184"/>
      <c r="BM65" s="184"/>
      <c r="BN65" s="184"/>
      <c r="BO65" s="184"/>
      <c r="BP65" s="184"/>
      <c r="BQ65" s="184"/>
      <c r="BR65" s="184"/>
      <c r="BS65" s="184"/>
      <c r="BT65" s="184"/>
      <c r="BU65" s="184"/>
      <c r="BV65" s="184"/>
      <c r="BW65" s="184"/>
      <c r="BX65" s="184"/>
      <c r="BY65" s="184"/>
      <c r="BZ65" s="184"/>
      <c r="CA65" s="184"/>
      <c r="CB65" s="184"/>
      <c r="CC65" s="184"/>
      <c r="CD65" s="184"/>
      <c r="CE65" s="184"/>
      <c r="CF65" s="184"/>
      <c r="CG65" s="184"/>
      <c r="CH65" s="184"/>
      <c r="CI65" s="184"/>
      <c r="CJ65" s="184"/>
      <c r="CK65" s="184"/>
      <c r="CL65" s="184"/>
      <c r="CM65" s="184"/>
      <c r="CN65" s="184"/>
      <c r="CO65" s="184"/>
      <c r="CP65" s="184"/>
      <c r="CQ65" s="184"/>
      <c r="CR65" s="184"/>
      <c r="CS65" s="184"/>
      <c r="CT65" s="184"/>
      <c r="CU65" s="184"/>
      <c r="CV65" s="184"/>
      <c r="CW65" s="184"/>
      <c r="CX65" s="184"/>
      <c r="CY65" s="185"/>
      <c r="CZ65" s="206" t="s">
        <v>740</v>
      </c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207"/>
      <c r="DQ65" s="186">
        <v>0</v>
      </c>
      <c r="DR65" s="187"/>
      <c r="DS65" s="187"/>
      <c r="DT65" s="187"/>
      <c r="DU65" s="187"/>
      <c r="DV65" s="187"/>
      <c r="DW65" s="187"/>
      <c r="DX65" s="187"/>
      <c r="DY65" s="187"/>
      <c r="DZ65" s="187"/>
      <c r="EA65" s="187"/>
      <c r="EB65" s="187"/>
      <c r="EC65" s="187"/>
      <c r="ED65" s="187"/>
      <c r="EE65" s="187"/>
      <c r="EF65" s="187"/>
      <c r="EG65" s="187"/>
      <c r="EH65" s="187"/>
      <c r="EI65" s="187"/>
      <c r="EJ65" s="187"/>
      <c r="EK65" s="187"/>
      <c r="EL65" s="187"/>
      <c r="EM65" s="187"/>
      <c r="EN65" s="187"/>
      <c r="EO65" s="187"/>
      <c r="EP65" s="187"/>
      <c r="EQ65" s="187"/>
      <c r="ER65" s="187"/>
      <c r="ES65" s="188"/>
    </row>
    <row r="66" spans="1:149" ht="11.25" customHeight="1" x14ac:dyDescent="0.2">
      <c r="A66" s="23"/>
      <c r="B66" s="184" t="s">
        <v>787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84"/>
      <c r="AT66" s="184"/>
      <c r="AU66" s="184"/>
      <c r="AV66" s="184"/>
      <c r="AW66" s="184"/>
      <c r="AX66" s="184"/>
      <c r="AY66" s="184"/>
      <c r="AZ66" s="184"/>
      <c r="BA66" s="184"/>
      <c r="BB66" s="184"/>
      <c r="BC66" s="184"/>
      <c r="BD66" s="184"/>
      <c r="BE66" s="184"/>
      <c r="BF66" s="184"/>
      <c r="BG66" s="184"/>
      <c r="BH66" s="184"/>
      <c r="BI66" s="184"/>
      <c r="BJ66" s="184"/>
      <c r="BK66" s="184"/>
      <c r="BL66" s="184"/>
      <c r="BM66" s="184"/>
      <c r="BN66" s="184"/>
      <c r="BO66" s="184"/>
      <c r="BP66" s="184"/>
      <c r="BQ66" s="184"/>
      <c r="BR66" s="184"/>
      <c r="BS66" s="184"/>
      <c r="BT66" s="184"/>
      <c r="BU66" s="184"/>
      <c r="BV66" s="184"/>
      <c r="BW66" s="184"/>
      <c r="BX66" s="184"/>
      <c r="BY66" s="184"/>
      <c r="BZ66" s="184"/>
      <c r="CA66" s="184"/>
      <c r="CB66" s="184"/>
      <c r="CC66" s="184"/>
      <c r="CD66" s="184"/>
      <c r="CE66" s="184"/>
      <c r="CF66" s="184"/>
      <c r="CG66" s="184"/>
      <c r="CH66" s="184"/>
      <c r="CI66" s="184"/>
      <c r="CJ66" s="184"/>
      <c r="CK66" s="184"/>
      <c r="CL66" s="184"/>
      <c r="CM66" s="184"/>
      <c r="CN66" s="184"/>
      <c r="CO66" s="184"/>
      <c r="CP66" s="184"/>
      <c r="CQ66" s="184"/>
      <c r="CR66" s="184"/>
      <c r="CS66" s="184"/>
      <c r="CT66" s="184"/>
      <c r="CU66" s="184"/>
      <c r="CV66" s="184"/>
      <c r="CW66" s="184"/>
      <c r="CX66" s="184"/>
      <c r="CY66" s="185"/>
      <c r="CZ66" s="206" t="s">
        <v>741</v>
      </c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207"/>
      <c r="DQ66" s="186">
        <v>0</v>
      </c>
      <c r="DR66" s="187"/>
      <c r="DS66" s="187"/>
      <c r="DT66" s="187"/>
      <c r="DU66" s="187"/>
      <c r="DV66" s="187"/>
      <c r="DW66" s="187"/>
      <c r="DX66" s="187"/>
      <c r="DY66" s="187"/>
      <c r="DZ66" s="187"/>
      <c r="EA66" s="187"/>
      <c r="EB66" s="187"/>
      <c r="EC66" s="187"/>
      <c r="ED66" s="187"/>
      <c r="EE66" s="187"/>
      <c r="EF66" s="187"/>
      <c r="EG66" s="187"/>
      <c r="EH66" s="187"/>
      <c r="EI66" s="187"/>
      <c r="EJ66" s="187"/>
      <c r="EK66" s="187"/>
      <c r="EL66" s="187"/>
      <c r="EM66" s="187"/>
      <c r="EN66" s="187"/>
      <c r="EO66" s="187"/>
      <c r="EP66" s="187"/>
      <c r="EQ66" s="187"/>
      <c r="ER66" s="187"/>
      <c r="ES66" s="188"/>
    </row>
    <row r="67" spans="1:149" ht="11.25" customHeight="1" x14ac:dyDescent="0.2">
      <c r="A67" s="23"/>
      <c r="B67" s="184" t="s">
        <v>788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4"/>
      <c r="AK67" s="184"/>
      <c r="AL67" s="184"/>
      <c r="AM67" s="184"/>
      <c r="AN67" s="184"/>
      <c r="AO67" s="184"/>
      <c r="AP67" s="184"/>
      <c r="AQ67" s="184"/>
      <c r="AR67" s="184"/>
      <c r="AS67" s="184"/>
      <c r="AT67" s="184"/>
      <c r="AU67" s="184"/>
      <c r="AV67" s="184"/>
      <c r="AW67" s="184"/>
      <c r="AX67" s="184"/>
      <c r="AY67" s="184"/>
      <c r="AZ67" s="184"/>
      <c r="BA67" s="184"/>
      <c r="BB67" s="184"/>
      <c r="BC67" s="184"/>
      <c r="BD67" s="184"/>
      <c r="BE67" s="184"/>
      <c r="BF67" s="184"/>
      <c r="BG67" s="184"/>
      <c r="BH67" s="184"/>
      <c r="BI67" s="184"/>
      <c r="BJ67" s="184"/>
      <c r="BK67" s="184"/>
      <c r="BL67" s="184"/>
      <c r="BM67" s="184"/>
      <c r="BN67" s="184"/>
      <c r="BO67" s="184"/>
      <c r="BP67" s="184"/>
      <c r="BQ67" s="184"/>
      <c r="BR67" s="184"/>
      <c r="BS67" s="184"/>
      <c r="BT67" s="184"/>
      <c r="BU67" s="184"/>
      <c r="BV67" s="184"/>
      <c r="BW67" s="184"/>
      <c r="BX67" s="184"/>
      <c r="BY67" s="184"/>
      <c r="BZ67" s="184"/>
      <c r="CA67" s="184"/>
      <c r="CB67" s="184"/>
      <c r="CC67" s="184"/>
      <c r="CD67" s="184"/>
      <c r="CE67" s="184"/>
      <c r="CF67" s="184"/>
      <c r="CG67" s="184"/>
      <c r="CH67" s="184"/>
      <c r="CI67" s="184"/>
      <c r="CJ67" s="184"/>
      <c r="CK67" s="184"/>
      <c r="CL67" s="184"/>
      <c r="CM67" s="184"/>
      <c r="CN67" s="184"/>
      <c r="CO67" s="184"/>
      <c r="CP67" s="184"/>
      <c r="CQ67" s="184"/>
      <c r="CR67" s="184"/>
      <c r="CS67" s="184"/>
      <c r="CT67" s="184"/>
      <c r="CU67" s="184"/>
      <c r="CV67" s="184"/>
      <c r="CW67" s="184"/>
      <c r="CX67" s="184"/>
      <c r="CY67" s="185"/>
      <c r="CZ67" s="206" t="s">
        <v>742</v>
      </c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207"/>
      <c r="DQ67" s="186">
        <v>0</v>
      </c>
      <c r="DR67" s="187"/>
      <c r="DS67" s="187"/>
      <c r="DT67" s="187"/>
      <c r="DU67" s="187"/>
      <c r="DV67" s="187"/>
      <c r="DW67" s="187"/>
      <c r="DX67" s="187"/>
      <c r="DY67" s="187"/>
      <c r="DZ67" s="187"/>
      <c r="EA67" s="187"/>
      <c r="EB67" s="187"/>
      <c r="EC67" s="187"/>
      <c r="ED67" s="187"/>
      <c r="EE67" s="187"/>
      <c r="EF67" s="187"/>
      <c r="EG67" s="187"/>
      <c r="EH67" s="187"/>
      <c r="EI67" s="187"/>
      <c r="EJ67" s="187"/>
      <c r="EK67" s="187"/>
      <c r="EL67" s="187"/>
      <c r="EM67" s="187"/>
      <c r="EN67" s="187"/>
      <c r="EO67" s="187"/>
      <c r="EP67" s="187"/>
      <c r="EQ67" s="187"/>
      <c r="ER67" s="187"/>
      <c r="ES67" s="188"/>
    </row>
    <row r="68" spans="1:149" ht="11.25" customHeight="1" x14ac:dyDescent="0.2">
      <c r="A68" s="23"/>
      <c r="B68" s="184" t="s">
        <v>789</v>
      </c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4"/>
      <c r="AK68" s="184"/>
      <c r="AL68" s="184"/>
      <c r="AM68" s="184"/>
      <c r="AN68" s="184"/>
      <c r="AO68" s="184"/>
      <c r="AP68" s="184"/>
      <c r="AQ68" s="184"/>
      <c r="AR68" s="184"/>
      <c r="AS68" s="184"/>
      <c r="AT68" s="184"/>
      <c r="AU68" s="184"/>
      <c r="AV68" s="184"/>
      <c r="AW68" s="184"/>
      <c r="AX68" s="184"/>
      <c r="AY68" s="184"/>
      <c r="AZ68" s="184"/>
      <c r="BA68" s="184"/>
      <c r="BB68" s="184"/>
      <c r="BC68" s="184"/>
      <c r="BD68" s="184"/>
      <c r="BE68" s="184"/>
      <c r="BF68" s="184"/>
      <c r="BG68" s="184"/>
      <c r="BH68" s="184"/>
      <c r="BI68" s="184"/>
      <c r="BJ68" s="184"/>
      <c r="BK68" s="184"/>
      <c r="BL68" s="184"/>
      <c r="BM68" s="184"/>
      <c r="BN68" s="184"/>
      <c r="BO68" s="184"/>
      <c r="BP68" s="184"/>
      <c r="BQ68" s="184"/>
      <c r="BR68" s="184"/>
      <c r="BS68" s="184"/>
      <c r="BT68" s="184"/>
      <c r="BU68" s="184"/>
      <c r="BV68" s="184"/>
      <c r="BW68" s="184"/>
      <c r="BX68" s="184"/>
      <c r="BY68" s="184"/>
      <c r="BZ68" s="184"/>
      <c r="CA68" s="184"/>
      <c r="CB68" s="184"/>
      <c r="CC68" s="184"/>
      <c r="CD68" s="184"/>
      <c r="CE68" s="184"/>
      <c r="CF68" s="184"/>
      <c r="CG68" s="184"/>
      <c r="CH68" s="184"/>
      <c r="CI68" s="184"/>
      <c r="CJ68" s="184"/>
      <c r="CK68" s="184"/>
      <c r="CL68" s="184"/>
      <c r="CM68" s="184"/>
      <c r="CN68" s="184"/>
      <c r="CO68" s="184"/>
      <c r="CP68" s="184"/>
      <c r="CQ68" s="184"/>
      <c r="CR68" s="184"/>
      <c r="CS68" s="184"/>
      <c r="CT68" s="184"/>
      <c r="CU68" s="184"/>
      <c r="CV68" s="184"/>
      <c r="CW68" s="184"/>
      <c r="CX68" s="184"/>
      <c r="CY68" s="185"/>
      <c r="CZ68" s="206" t="s">
        <v>743</v>
      </c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207"/>
      <c r="DQ68" s="186">
        <v>0</v>
      </c>
      <c r="DR68" s="187"/>
      <c r="DS68" s="187"/>
      <c r="DT68" s="187"/>
      <c r="DU68" s="187"/>
      <c r="DV68" s="187"/>
      <c r="DW68" s="187"/>
      <c r="DX68" s="187"/>
      <c r="DY68" s="187"/>
      <c r="DZ68" s="187"/>
      <c r="EA68" s="187"/>
      <c r="EB68" s="187"/>
      <c r="EC68" s="187"/>
      <c r="ED68" s="187"/>
      <c r="EE68" s="187"/>
      <c r="EF68" s="187"/>
      <c r="EG68" s="187"/>
      <c r="EH68" s="187"/>
      <c r="EI68" s="187"/>
      <c r="EJ68" s="187"/>
      <c r="EK68" s="187"/>
      <c r="EL68" s="187"/>
      <c r="EM68" s="187"/>
      <c r="EN68" s="187"/>
      <c r="EO68" s="187"/>
      <c r="EP68" s="187"/>
      <c r="EQ68" s="187"/>
      <c r="ER68" s="187"/>
      <c r="ES68" s="188"/>
    </row>
    <row r="69" spans="1:149" ht="11.25" customHeight="1" x14ac:dyDescent="0.2">
      <c r="A69" s="23"/>
      <c r="B69" s="184" t="s">
        <v>790</v>
      </c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4"/>
      <c r="AK69" s="184"/>
      <c r="AL69" s="184"/>
      <c r="AM69" s="184"/>
      <c r="AN69" s="184"/>
      <c r="AO69" s="184"/>
      <c r="AP69" s="184"/>
      <c r="AQ69" s="184"/>
      <c r="AR69" s="184"/>
      <c r="AS69" s="184"/>
      <c r="AT69" s="184"/>
      <c r="AU69" s="184"/>
      <c r="AV69" s="184"/>
      <c r="AW69" s="184"/>
      <c r="AX69" s="184"/>
      <c r="AY69" s="184"/>
      <c r="AZ69" s="184"/>
      <c r="BA69" s="184"/>
      <c r="BB69" s="184"/>
      <c r="BC69" s="184"/>
      <c r="BD69" s="184"/>
      <c r="BE69" s="184"/>
      <c r="BF69" s="184"/>
      <c r="BG69" s="184"/>
      <c r="BH69" s="184"/>
      <c r="BI69" s="184"/>
      <c r="BJ69" s="184"/>
      <c r="BK69" s="184"/>
      <c r="BL69" s="184"/>
      <c r="BM69" s="184"/>
      <c r="BN69" s="184"/>
      <c r="BO69" s="184"/>
      <c r="BP69" s="184"/>
      <c r="BQ69" s="184"/>
      <c r="BR69" s="184"/>
      <c r="BS69" s="184"/>
      <c r="BT69" s="184"/>
      <c r="BU69" s="184"/>
      <c r="BV69" s="184"/>
      <c r="BW69" s="184"/>
      <c r="BX69" s="184"/>
      <c r="BY69" s="184"/>
      <c r="BZ69" s="184"/>
      <c r="CA69" s="184"/>
      <c r="CB69" s="184"/>
      <c r="CC69" s="184"/>
      <c r="CD69" s="184"/>
      <c r="CE69" s="184"/>
      <c r="CF69" s="184"/>
      <c r="CG69" s="184"/>
      <c r="CH69" s="184"/>
      <c r="CI69" s="184"/>
      <c r="CJ69" s="184"/>
      <c r="CK69" s="184"/>
      <c r="CL69" s="184"/>
      <c r="CM69" s="184"/>
      <c r="CN69" s="184"/>
      <c r="CO69" s="184"/>
      <c r="CP69" s="184"/>
      <c r="CQ69" s="184"/>
      <c r="CR69" s="184"/>
      <c r="CS69" s="184"/>
      <c r="CT69" s="184"/>
      <c r="CU69" s="184"/>
      <c r="CV69" s="184"/>
      <c r="CW69" s="184"/>
      <c r="CX69" s="184"/>
      <c r="CY69" s="185"/>
      <c r="CZ69" s="206" t="s">
        <v>744</v>
      </c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207"/>
      <c r="DQ69" s="186">
        <v>0</v>
      </c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  <c r="EC69" s="187"/>
      <c r="ED69" s="187"/>
      <c r="EE69" s="187"/>
      <c r="EF69" s="187"/>
      <c r="EG69" s="187"/>
      <c r="EH69" s="187"/>
      <c r="EI69" s="187"/>
      <c r="EJ69" s="187"/>
      <c r="EK69" s="187"/>
      <c r="EL69" s="187"/>
      <c r="EM69" s="187"/>
      <c r="EN69" s="187"/>
      <c r="EO69" s="187"/>
      <c r="EP69" s="187"/>
      <c r="EQ69" s="187"/>
      <c r="ER69" s="187"/>
      <c r="ES69" s="188"/>
    </row>
    <row r="70" spans="1:149" ht="11.25" customHeight="1" x14ac:dyDescent="0.2">
      <c r="A70" s="23"/>
      <c r="B70" s="184" t="s">
        <v>791</v>
      </c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  <c r="BH70" s="184"/>
      <c r="BI70" s="184"/>
      <c r="BJ70" s="184"/>
      <c r="BK70" s="184"/>
      <c r="BL70" s="184"/>
      <c r="BM70" s="184"/>
      <c r="BN70" s="184"/>
      <c r="BO70" s="184"/>
      <c r="BP70" s="184"/>
      <c r="BQ70" s="184"/>
      <c r="BR70" s="184"/>
      <c r="BS70" s="184"/>
      <c r="BT70" s="184"/>
      <c r="BU70" s="184"/>
      <c r="BV70" s="184"/>
      <c r="BW70" s="184"/>
      <c r="BX70" s="184"/>
      <c r="BY70" s="184"/>
      <c r="BZ70" s="184"/>
      <c r="CA70" s="184"/>
      <c r="CB70" s="184"/>
      <c r="CC70" s="184"/>
      <c r="CD70" s="184"/>
      <c r="CE70" s="184"/>
      <c r="CF70" s="184"/>
      <c r="CG70" s="184"/>
      <c r="CH70" s="184"/>
      <c r="CI70" s="184"/>
      <c r="CJ70" s="184"/>
      <c r="CK70" s="184"/>
      <c r="CL70" s="184"/>
      <c r="CM70" s="184"/>
      <c r="CN70" s="184"/>
      <c r="CO70" s="184"/>
      <c r="CP70" s="184"/>
      <c r="CQ70" s="184"/>
      <c r="CR70" s="184"/>
      <c r="CS70" s="184"/>
      <c r="CT70" s="184"/>
      <c r="CU70" s="184"/>
      <c r="CV70" s="184"/>
      <c r="CW70" s="184"/>
      <c r="CX70" s="184"/>
      <c r="CY70" s="185"/>
      <c r="CZ70" s="206" t="s">
        <v>745</v>
      </c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207"/>
      <c r="DQ70" s="186">
        <v>0</v>
      </c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  <c r="EC70" s="187"/>
      <c r="ED70" s="187"/>
      <c r="EE70" s="187"/>
      <c r="EF70" s="187"/>
      <c r="EG70" s="187"/>
      <c r="EH70" s="187"/>
      <c r="EI70" s="187"/>
      <c r="EJ70" s="187"/>
      <c r="EK70" s="187"/>
      <c r="EL70" s="187"/>
      <c r="EM70" s="187"/>
      <c r="EN70" s="187"/>
      <c r="EO70" s="187"/>
      <c r="EP70" s="187"/>
      <c r="EQ70" s="187"/>
      <c r="ER70" s="187"/>
      <c r="ES70" s="188"/>
    </row>
    <row r="71" spans="1:149" ht="11.25" customHeight="1" x14ac:dyDescent="0.2">
      <c r="A71" s="23"/>
      <c r="B71" s="184" t="s">
        <v>792</v>
      </c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4"/>
      <c r="Y71" s="184"/>
      <c r="Z71" s="184"/>
      <c r="AA71" s="184"/>
      <c r="AB71" s="184"/>
      <c r="AC71" s="184"/>
      <c r="AD71" s="184"/>
      <c r="AE71" s="184"/>
      <c r="AF71" s="184"/>
      <c r="AG71" s="184"/>
      <c r="AH71" s="184"/>
      <c r="AI71" s="184"/>
      <c r="AJ71" s="184"/>
      <c r="AK71" s="184"/>
      <c r="AL71" s="184"/>
      <c r="AM71" s="184"/>
      <c r="AN71" s="184"/>
      <c r="AO71" s="184"/>
      <c r="AP71" s="184"/>
      <c r="AQ71" s="184"/>
      <c r="AR71" s="184"/>
      <c r="AS71" s="184"/>
      <c r="AT71" s="184"/>
      <c r="AU71" s="184"/>
      <c r="AV71" s="184"/>
      <c r="AW71" s="184"/>
      <c r="AX71" s="184"/>
      <c r="AY71" s="184"/>
      <c r="AZ71" s="184"/>
      <c r="BA71" s="184"/>
      <c r="BB71" s="184"/>
      <c r="BC71" s="184"/>
      <c r="BD71" s="184"/>
      <c r="BE71" s="184"/>
      <c r="BF71" s="184"/>
      <c r="BG71" s="184"/>
      <c r="BH71" s="184"/>
      <c r="BI71" s="184"/>
      <c r="BJ71" s="184"/>
      <c r="BK71" s="184"/>
      <c r="BL71" s="184"/>
      <c r="BM71" s="184"/>
      <c r="BN71" s="184"/>
      <c r="BO71" s="184"/>
      <c r="BP71" s="184"/>
      <c r="BQ71" s="184"/>
      <c r="BR71" s="184"/>
      <c r="BS71" s="184"/>
      <c r="BT71" s="184"/>
      <c r="BU71" s="184"/>
      <c r="BV71" s="184"/>
      <c r="BW71" s="184"/>
      <c r="BX71" s="184"/>
      <c r="BY71" s="184"/>
      <c r="BZ71" s="184"/>
      <c r="CA71" s="184"/>
      <c r="CB71" s="184"/>
      <c r="CC71" s="184"/>
      <c r="CD71" s="184"/>
      <c r="CE71" s="184"/>
      <c r="CF71" s="184"/>
      <c r="CG71" s="184"/>
      <c r="CH71" s="184"/>
      <c r="CI71" s="184"/>
      <c r="CJ71" s="184"/>
      <c r="CK71" s="184"/>
      <c r="CL71" s="184"/>
      <c r="CM71" s="184"/>
      <c r="CN71" s="184"/>
      <c r="CO71" s="184"/>
      <c r="CP71" s="184"/>
      <c r="CQ71" s="184"/>
      <c r="CR71" s="184"/>
      <c r="CS71" s="184"/>
      <c r="CT71" s="184"/>
      <c r="CU71" s="184"/>
      <c r="CV71" s="184"/>
      <c r="CW71" s="184"/>
      <c r="CX71" s="184"/>
      <c r="CY71" s="185"/>
      <c r="CZ71" s="206" t="s">
        <v>746</v>
      </c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207"/>
      <c r="DQ71" s="186">
        <v>0</v>
      </c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  <c r="EC71" s="187"/>
      <c r="ED71" s="187"/>
      <c r="EE71" s="187"/>
      <c r="EF71" s="187"/>
      <c r="EG71" s="187"/>
      <c r="EH71" s="187"/>
      <c r="EI71" s="187"/>
      <c r="EJ71" s="187"/>
      <c r="EK71" s="187"/>
      <c r="EL71" s="187"/>
      <c r="EM71" s="187"/>
      <c r="EN71" s="187"/>
      <c r="EO71" s="187"/>
      <c r="EP71" s="187"/>
      <c r="EQ71" s="187"/>
      <c r="ER71" s="187"/>
      <c r="ES71" s="188"/>
    </row>
    <row r="72" spans="1:149" ht="11.25" customHeight="1" x14ac:dyDescent="0.2">
      <c r="A72" s="23"/>
      <c r="B72" s="184" t="s">
        <v>793</v>
      </c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B72" s="184"/>
      <c r="AC72" s="184"/>
      <c r="AD72" s="184"/>
      <c r="AE72" s="184"/>
      <c r="AF72" s="184"/>
      <c r="AG72" s="184"/>
      <c r="AH72" s="184"/>
      <c r="AI72" s="184"/>
      <c r="AJ72" s="184"/>
      <c r="AK72" s="184"/>
      <c r="AL72" s="184"/>
      <c r="AM72" s="184"/>
      <c r="AN72" s="184"/>
      <c r="AO72" s="184"/>
      <c r="AP72" s="184"/>
      <c r="AQ72" s="184"/>
      <c r="AR72" s="184"/>
      <c r="AS72" s="184"/>
      <c r="AT72" s="184"/>
      <c r="AU72" s="184"/>
      <c r="AV72" s="184"/>
      <c r="AW72" s="184"/>
      <c r="AX72" s="184"/>
      <c r="AY72" s="184"/>
      <c r="AZ72" s="184"/>
      <c r="BA72" s="184"/>
      <c r="BB72" s="184"/>
      <c r="BC72" s="184"/>
      <c r="BD72" s="184"/>
      <c r="BE72" s="184"/>
      <c r="BF72" s="184"/>
      <c r="BG72" s="184"/>
      <c r="BH72" s="184"/>
      <c r="BI72" s="184"/>
      <c r="BJ72" s="184"/>
      <c r="BK72" s="184"/>
      <c r="BL72" s="184"/>
      <c r="BM72" s="184"/>
      <c r="BN72" s="184"/>
      <c r="BO72" s="184"/>
      <c r="BP72" s="184"/>
      <c r="BQ72" s="184"/>
      <c r="BR72" s="184"/>
      <c r="BS72" s="184"/>
      <c r="BT72" s="184"/>
      <c r="BU72" s="184"/>
      <c r="BV72" s="184"/>
      <c r="BW72" s="184"/>
      <c r="BX72" s="184"/>
      <c r="BY72" s="184"/>
      <c r="BZ72" s="184"/>
      <c r="CA72" s="184"/>
      <c r="CB72" s="184"/>
      <c r="CC72" s="184"/>
      <c r="CD72" s="184"/>
      <c r="CE72" s="184"/>
      <c r="CF72" s="184"/>
      <c r="CG72" s="184"/>
      <c r="CH72" s="184"/>
      <c r="CI72" s="184"/>
      <c r="CJ72" s="184"/>
      <c r="CK72" s="184"/>
      <c r="CL72" s="184"/>
      <c r="CM72" s="184"/>
      <c r="CN72" s="184"/>
      <c r="CO72" s="184"/>
      <c r="CP72" s="184"/>
      <c r="CQ72" s="184"/>
      <c r="CR72" s="184"/>
      <c r="CS72" s="184"/>
      <c r="CT72" s="184"/>
      <c r="CU72" s="184"/>
      <c r="CV72" s="184"/>
      <c r="CW72" s="184"/>
      <c r="CX72" s="184"/>
      <c r="CY72" s="185"/>
      <c r="CZ72" s="206" t="s">
        <v>747</v>
      </c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207"/>
      <c r="DQ72" s="186">
        <v>0</v>
      </c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  <c r="EC72" s="187"/>
      <c r="ED72" s="187"/>
      <c r="EE72" s="187"/>
      <c r="EF72" s="187"/>
      <c r="EG72" s="187"/>
      <c r="EH72" s="187"/>
      <c r="EI72" s="187"/>
      <c r="EJ72" s="187"/>
      <c r="EK72" s="187"/>
      <c r="EL72" s="187"/>
      <c r="EM72" s="187"/>
      <c r="EN72" s="187"/>
      <c r="EO72" s="187"/>
      <c r="EP72" s="187"/>
      <c r="EQ72" s="187"/>
      <c r="ER72" s="187"/>
      <c r="ES72" s="188"/>
    </row>
    <row r="73" spans="1:149" ht="11.25" customHeight="1" x14ac:dyDescent="0.2">
      <c r="A73" s="23"/>
      <c r="B73" s="184" t="s">
        <v>794</v>
      </c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184"/>
      <c r="P73" s="184"/>
      <c r="Q73" s="184"/>
      <c r="R73" s="184"/>
      <c r="S73" s="184"/>
      <c r="T73" s="184"/>
      <c r="U73" s="184"/>
      <c r="V73" s="184"/>
      <c r="W73" s="184"/>
      <c r="X73" s="184"/>
      <c r="Y73" s="184"/>
      <c r="Z73" s="184"/>
      <c r="AA73" s="184"/>
      <c r="AB73" s="184"/>
      <c r="AC73" s="184"/>
      <c r="AD73" s="184"/>
      <c r="AE73" s="184"/>
      <c r="AF73" s="184"/>
      <c r="AG73" s="184"/>
      <c r="AH73" s="184"/>
      <c r="AI73" s="184"/>
      <c r="AJ73" s="184"/>
      <c r="AK73" s="184"/>
      <c r="AL73" s="184"/>
      <c r="AM73" s="184"/>
      <c r="AN73" s="184"/>
      <c r="AO73" s="184"/>
      <c r="AP73" s="184"/>
      <c r="AQ73" s="184"/>
      <c r="AR73" s="184"/>
      <c r="AS73" s="184"/>
      <c r="AT73" s="184"/>
      <c r="AU73" s="184"/>
      <c r="AV73" s="184"/>
      <c r="AW73" s="184"/>
      <c r="AX73" s="184"/>
      <c r="AY73" s="184"/>
      <c r="AZ73" s="184"/>
      <c r="BA73" s="184"/>
      <c r="BB73" s="184"/>
      <c r="BC73" s="184"/>
      <c r="BD73" s="184"/>
      <c r="BE73" s="184"/>
      <c r="BF73" s="184"/>
      <c r="BG73" s="184"/>
      <c r="BH73" s="184"/>
      <c r="BI73" s="184"/>
      <c r="BJ73" s="184"/>
      <c r="BK73" s="184"/>
      <c r="BL73" s="184"/>
      <c r="BM73" s="184"/>
      <c r="BN73" s="184"/>
      <c r="BO73" s="184"/>
      <c r="BP73" s="184"/>
      <c r="BQ73" s="184"/>
      <c r="BR73" s="184"/>
      <c r="BS73" s="184"/>
      <c r="BT73" s="184"/>
      <c r="BU73" s="184"/>
      <c r="BV73" s="184"/>
      <c r="BW73" s="184"/>
      <c r="BX73" s="184"/>
      <c r="BY73" s="184"/>
      <c r="BZ73" s="184"/>
      <c r="CA73" s="184"/>
      <c r="CB73" s="184"/>
      <c r="CC73" s="184"/>
      <c r="CD73" s="184"/>
      <c r="CE73" s="184"/>
      <c r="CF73" s="184"/>
      <c r="CG73" s="184"/>
      <c r="CH73" s="184"/>
      <c r="CI73" s="184"/>
      <c r="CJ73" s="184"/>
      <c r="CK73" s="184"/>
      <c r="CL73" s="184"/>
      <c r="CM73" s="184"/>
      <c r="CN73" s="184"/>
      <c r="CO73" s="184"/>
      <c r="CP73" s="184"/>
      <c r="CQ73" s="184"/>
      <c r="CR73" s="184"/>
      <c r="CS73" s="184"/>
      <c r="CT73" s="184"/>
      <c r="CU73" s="184"/>
      <c r="CV73" s="184"/>
      <c r="CW73" s="184"/>
      <c r="CX73" s="184"/>
      <c r="CY73" s="185"/>
      <c r="CZ73" s="206" t="s">
        <v>748</v>
      </c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207"/>
      <c r="DQ73" s="186">
        <v>0</v>
      </c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  <c r="ES73" s="188"/>
    </row>
    <row r="74" spans="1:149" ht="11.25" customHeight="1" x14ac:dyDescent="0.2">
      <c r="A74" s="23"/>
      <c r="B74" s="184" t="s">
        <v>795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184"/>
      <c r="AK74" s="184"/>
      <c r="AL74" s="184"/>
      <c r="AM74" s="184"/>
      <c r="AN74" s="184"/>
      <c r="AO74" s="184"/>
      <c r="AP74" s="184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4"/>
      <c r="BC74" s="184"/>
      <c r="BD74" s="184"/>
      <c r="BE74" s="184"/>
      <c r="BF74" s="184"/>
      <c r="BG74" s="184"/>
      <c r="BH74" s="184"/>
      <c r="BI74" s="184"/>
      <c r="BJ74" s="184"/>
      <c r="BK74" s="184"/>
      <c r="BL74" s="184"/>
      <c r="BM74" s="184"/>
      <c r="BN74" s="184"/>
      <c r="BO74" s="184"/>
      <c r="BP74" s="184"/>
      <c r="BQ74" s="184"/>
      <c r="BR74" s="184"/>
      <c r="BS74" s="184"/>
      <c r="BT74" s="184"/>
      <c r="BU74" s="184"/>
      <c r="BV74" s="184"/>
      <c r="BW74" s="184"/>
      <c r="BX74" s="184"/>
      <c r="BY74" s="184"/>
      <c r="BZ74" s="184"/>
      <c r="CA74" s="184"/>
      <c r="CB74" s="184"/>
      <c r="CC74" s="184"/>
      <c r="CD74" s="184"/>
      <c r="CE74" s="184"/>
      <c r="CF74" s="184"/>
      <c r="CG74" s="184"/>
      <c r="CH74" s="184"/>
      <c r="CI74" s="184"/>
      <c r="CJ74" s="184"/>
      <c r="CK74" s="184"/>
      <c r="CL74" s="184"/>
      <c r="CM74" s="184"/>
      <c r="CN74" s="184"/>
      <c r="CO74" s="184"/>
      <c r="CP74" s="184"/>
      <c r="CQ74" s="184"/>
      <c r="CR74" s="184"/>
      <c r="CS74" s="184"/>
      <c r="CT74" s="184"/>
      <c r="CU74" s="184"/>
      <c r="CV74" s="184"/>
      <c r="CW74" s="184"/>
      <c r="CX74" s="184"/>
      <c r="CY74" s="185"/>
      <c r="CZ74" s="206" t="s">
        <v>749</v>
      </c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207"/>
      <c r="DQ74" s="186">
        <v>0</v>
      </c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  <c r="EC74" s="187"/>
      <c r="ED74" s="187"/>
      <c r="EE74" s="187"/>
      <c r="EF74" s="187"/>
      <c r="EG74" s="187"/>
      <c r="EH74" s="187"/>
      <c r="EI74" s="187"/>
      <c r="EJ74" s="187"/>
      <c r="EK74" s="187"/>
      <c r="EL74" s="187"/>
      <c r="EM74" s="187"/>
      <c r="EN74" s="187"/>
      <c r="EO74" s="187"/>
      <c r="EP74" s="187"/>
      <c r="EQ74" s="187"/>
      <c r="ER74" s="187"/>
      <c r="ES74" s="188"/>
    </row>
    <row r="75" spans="1:149" ht="11.25" customHeight="1" x14ac:dyDescent="0.2">
      <c r="A75" s="23"/>
      <c r="B75" s="184" t="s">
        <v>796</v>
      </c>
      <c r="C75" s="184"/>
      <c r="D75" s="184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  <c r="AP75" s="184"/>
      <c r="AQ75" s="184"/>
      <c r="AR75" s="184"/>
      <c r="AS75" s="184"/>
      <c r="AT75" s="184"/>
      <c r="AU75" s="184"/>
      <c r="AV75" s="184"/>
      <c r="AW75" s="184"/>
      <c r="AX75" s="184"/>
      <c r="AY75" s="184"/>
      <c r="AZ75" s="184"/>
      <c r="BA75" s="184"/>
      <c r="BB75" s="184"/>
      <c r="BC75" s="184"/>
      <c r="BD75" s="184"/>
      <c r="BE75" s="184"/>
      <c r="BF75" s="184"/>
      <c r="BG75" s="184"/>
      <c r="BH75" s="184"/>
      <c r="BI75" s="184"/>
      <c r="BJ75" s="184"/>
      <c r="BK75" s="184"/>
      <c r="BL75" s="184"/>
      <c r="BM75" s="184"/>
      <c r="BN75" s="184"/>
      <c r="BO75" s="184"/>
      <c r="BP75" s="184"/>
      <c r="BQ75" s="184"/>
      <c r="BR75" s="184"/>
      <c r="BS75" s="184"/>
      <c r="BT75" s="184"/>
      <c r="BU75" s="184"/>
      <c r="BV75" s="184"/>
      <c r="BW75" s="184"/>
      <c r="BX75" s="184"/>
      <c r="BY75" s="184"/>
      <c r="BZ75" s="184"/>
      <c r="CA75" s="184"/>
      <c r="CB75" s="184"/>
      <c r="CC75" s="184"/>
      <c r="CD75" s="184"/>
      <c r="CE75" s="184"/>
      <c r="CF75" s="184"/>
      <c r="CG75" s="184"/>
      <c r="CH75" s="184"/>
      <c r="CI75" s="184"/>
      <c r="CJ75" s="184"/>
      <c r="CK75" s="184"/>
      <c r="CL75" s="184"/>
      <c r="CM75" s="184"/>
      <c r="CN75" s="184"/>
      <c r="CO75" s="184"/>
      <c r="CP75" s="184"/>
      <c r="CQ75" s="184"/>
      <c r="CR75" s="184"/>
      <c r="CS75" s="184"/>
      <c r="CT75" s="184"/>
      <c r="CU75" s="184"/>
      <c r="CV75" s="184"/>
      <c r="CW75" s="184"/>
      <c r="CX75" s="184"/>
      <c r="CY75" s="185"/>
      <c r="CZ75" s="206" t="s">
        <v>750</v>
      </c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207"/>
      <c r="DQ75" s="186">
        <v>0</v>
      </c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  <c r="EC75" s="187"/>
      <c r="ED75" s="187"/>
      <c r="EE75" s="187"/>
      <c r="EF75" s="187"/>
      <c r="EG75" s="187"/>
      <c r="EH75" s="187"/>
      <c r="EI75" s="187"/>
      <c r="EJ75" s="187"/>
      <c r="EK75" s="187"/>
      <c r="EL75" s="187"/>
      <c r="EM75" s="187"/>
      <c r="EN75" s="187"/>
      <c r="EO75" s="187"/>
      <c r="EP75" s="187"/>
      <c r="EQ75" s="187"/>
      <c r="ER75" s="187"/>
      <c r="ES75" s="188"/>
    </row>
    <row r="76" spans="1:149" ht="11.25" customHeight="1" x14ac:dyDescent="0.2">
      <c r="A76" s="23"/>
      <c r="B76" s="184" t="s">
        <v>797</v>
      </c>
      <c r="C76" s="184"/>
      <c r="D76" s="184"/>
      <c r="E76" s="184"/>
      <c r="F76" s="184"/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  <c r="AP76" s="184"/>
      <c r="AQ76" s="184"/>
      <c r="AR76" s="184"/>
      <c r="AS76" s="184"/>
      <c r="AT76" s="184"/>
      <c r="AU76" s="184"/>
      <c r="AV76" s="184"/>
      <c r="AW76" s="184"/>
      <c r="AX76" s="184"/>
      <c r="AY76" s="184"/>
      <c r="AZ76" s="184"/>
      <c r="BA76" s="184"/>
      <c r="BB76" s="184"/>
      <c r="BC76" s="184"/>
      <c r="BD76" s="184"/>
      <c r="BE76" s="184"/>
      <c r="BF76" s="184"/>
      <c r="BG76" s="184"/>
      <c r="BH76" s="184"/>
      <c r="BI76" s="184"/>
      <c r="BJ76" s="184"/>
      <c r="BK76" s="184"/>
      <c r="BL76" s="184"/>
      <c r="BM76" s="184"/>
      <c r="BN76" s="184"/>
      <c r="BO76" s="184"/>
      <c r="BP76" s="184"/>
      <c r="BQ76" s="184"/>
      <c r="BR76" s="184"/>
      <c r="BS76" s="184"/>
      <c r="BT76" s="184"/>
      <c r="BU76" s="184"/>
      <c r="BV76" s="184"/>
      <c r="BW76" s="184"/>
      <c r="BX76" s="184"/>
      <c r="BY76" s="184"/>
      <c r="BZ76" s="184"/>
      <c r="CA76" s="184"/>
      <c r="CB76" s="184"/>
      <c r="CC76" s="184"/>
      <c r="CD76" s="184"/>
      <c r="CE76" s="184"/>
      <c r="CF76" s="184"/>
      <c r="CG76" s="184"/>
      <c r="CH76" s="184"/>
      <c r="CI76" s="184"/>
      <c r="CJ76" s="184"/>
      <c r="CK76" s="184"/>
      <c r="CL76" s="184"/>
      <c r="CM76" s="184"/>
      <c r="CN76" s="184"/>
      <c r="CO76" s="184"/>
      <c r="CP76" s="184"/>
      <c r="CQ76" s="184"/>
      <c r="CR76" s="184"/>
      <c r="CS76" s="184"/>
      <c r="CT76" s="184"/>
      <c r="CU76" s="184"/>
      <c r="CV76" s="184"/>
      <c r="CW76" s="184"/>
      <c r="CX76" s="184"/>
      <c r="CY76" s="185"/>
      <c r="CZ76" s="206" t="s">
        <v>751</v>
      </c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207"/>
      <c r="DQ76" s="186">
        <v>0</v>
      </c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  <c r="EC76" s="187"/>
      <c r="ED76" s="187"/>
      <c r="EE76" s="187"/>
      <c r="EF76" s="187"/>
      <c r="EG76" s="187"/>
      <c r="EH76" s="187"/>
      <c r="EI76" s="187"/>
      <c r="EJ76" s="187"/>
      <c r="EK76" s="187"/>
      <c r="EL76" s="187"/>
      <c r="EM76" s="187"/>
      <c r="EN76" s="187"/>
      <c r="EO76" s="187"/>
      <c r="EP76" s="187"/>
      <c r="EQ76" s="187"/>
      <c r="ER76" s="187"/>
      <c r="ES76" s="188"/>
    </row>
    <row r="77" spans="1:149" ht="11.25" customHeight="1" x14ac:dyDescent="0.2">
      <c r="A77" s="23"/>
      <c r="B77" s="184" t="s">
        <v>798</v>
      </c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184"/>
      <c r="AY77" s="184"/>
      <c r="AZ77" s="184"/>
      <c r="BA77" s="184"/>
      <c r="BB77" s="184"/>
      <c r="BC77" s="184"/>
      <c r="BD77" s="184"/>
      <c r="BE77" s="184"/>
      <c r="BF77" s="184"/>
      <c r="BG77" s="184"/>
      <c r="BH77" s="184"/>
      <c r="BI77" s="184"/>
      <c r="BJ77" s="184"/>
      <c r="BK77" s="184"/>
      <c r="BL77" s="184"/>
      <c r="BM77" s="184"/>
      <c r="BN77" s="184"/>
      <c r="BO77" s="184"/>
      <c r="BP77" s="184"/>
      <c r="BQ77" s="184"/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184"/>
      <c r="CD77" s="184"/>
      <c r="CE77" s="184"/>
      <c r="CF77" s="184"/>
      <c r="CG77" s="184"/>
      <c r="CH77" s="184"/>
      <c r="CI77" s="184"/>
      <c r="CJ77" s="184"/>
      <c r="CK77" s="184"/>
      <c r="CL77" s="184"/>
      <c r="CM77" s="184"/>
      <c r="CN77" s="184"/>
      <c r="CO77" s="184"/>
      <c r="CP77" s="184"/>
      <c r="CQ77" s="184"/>
      <c r="CR77" s="184"/>
      <c r="CS77" s="184"/>
      <c r="CT77" s="184"/>
      <c r="CU77" s="184"/>
      <c r="CV77" s="184"/>
      <c r="CW77" s="184"/>
      <c r="CX77" s="184"/>
      <c r="CY77" s="185"/>
      <c r="CZ77" s="206" t="s">
        <v>752</v>
      </c>
      <c r="DA77" s="160"/>
      <c r="DB77" s="160"/>
      <c r="DC77" s="160"/>
      <c r="DD77" s="160"/>
      <c r="DE77" s="160"/>
      <c r="DF77" s="160"/>
      <c r="DG77" s="160"/>
      <c r="DH77" s="160"/>
      <c r="DI77" s="160"/>
      <c r="DJ77" s="160"/>
      <c r="DK77" s="160"/>
      <c r="DL77" s="160"/>
      <c r="DM77" s="160"/>
      <c r="DN77" s="160"/>
      <c r="DO77" s="160"/>
      <c r="DP77" s="207"/>
      <c r="DQ77" s="186">
        <v>0</v>
      </c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  <c r="EC77" s="187"/>
      <c r="ED77" s="187"/>
      <c r="EE77" s="187"/>
      <c r="EF77" s="187"/>
      <c r="EG77" s="187"/>
      <c r="EH77" s="187"/>
      <c r="EI77" s="187"/>
      <c r="EJ77" s="187"/>
      <c r="EK77" s="187"/>
      <c r="EL77" s="187"/>
      <c r="EM77" s="187"/>
      <c r="EN77" s="187"/>
      <c r="EO77" s="187"/>
      <c r="EP77" s="187"/>
      <c r="EQ77" s="187"/>
      <c r="ER77" s="187"/>
      <c r="ES77" s="188"/>
    </row>
    <row r="78" spans="1:149" ht="11.25" customHeight="1" x14ac:dyDescent="0.2">
      <c r="A78" s="23"/>
      <c r="B78" s="184" t="s">
        <v>799</v>
      </c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4"/>
      <c r="BC78" s="184"/>
      <c r="BD78" s="184"/>
      <c r="BE78" s="184"/>
      <c r="BF78" s="184"/>
      <c r="BG78" s="184"/>
      <c r="BH78" s="184"/>
      <c r="BI78" s="184"/>
      <c r="BJ78" s="184"/>
      <c r="BK78" s="184"/>
      <c r="BL78" s="184"/>
      <c r="BM78" s="184"/>
      <c r="BN78" s="184"/>
      <c r="BO78" s="184"/>
      <c r="BP78" s="184"/>
      <c r="BQ78" s="184"/>
      <c r="BR78" s="184"/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184"/>
      <c r="CD78" s="184"/>
      <c r="CE78" s="184"/>
      <c r="CF78" s="184"/>
      <c r="CG78" s="184"/>
      <c r="CH78" s="184"/>
      <c r="CI78" s="184"/>
      <c r="CJ78" s="184"/>
      <c r="CK78" s="184"/>
      <c r="CL78" s="184"/>
      <c r="CM78" s="184"/>
      <c r="CN78" s="184"/>
      <c r="CO78" s="184"/>
      <c r="CP78" s="184"/>
      <c r="CQ78" s="184"/>
      <c r="CR78" s="184"/>
      <c r="CS78" s="184"/>
      <c r="CT78" s="184"/>
      <c r="CU78" s="184"/>
      <c r="CV78" s="184"/>
      <c r="CW78" s="184"/>
      <c r="CX78" s="184"/>
      <c r="CY78" s="185"/>
      <c r="CZ78" s="206" t="s">
        <v>753</v>
      </c>
      <c r="DA78" s="160"/>
      <c r="DB78" s="160"/>
      <c r="DC78" s="160"/>
      <c r="DD78" s="160"/>
      <c r="DE78" s="160"/>
      <c r="DF78" s="160"/>
      <c r="DG78" s="160"/>
      <c r="DH78" s="160"/>
      <c r="DI78" s="160"/>
      <c r="DJ78" s="160"/>
      <c r="DK78" s="160"/>
      <c r="DL78" s="160"/>
      <c r="DM78" s="160"/>
      <c r="DN78" s="160"/>
      <c r="DO78" s="160"/>
      <c r="DP78" s="207"/>
      <c r="DQ78" s="186">
        <v>0</v>
      </c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  <c r="EC78" s="187"/>
      <c r="ED78" s="187"/>
      <c r="EE78" s="187"/>
      <c r="EF78" s="187"/>
      <c r="EG78" s="187"/>
      <c r="EH78" s="187"/>
      <c r="EI78" s="187"/>
      <c r="EJ78" s="187"/>
      <c r="EK78" s="187"/>
      <c r="EL78" s="187"/>
      <c r="EM78" s="187"/>
      <c r="EN78" s="187"/>
      <c r="EO78" s="187"/>
      <c r="EP78" s="187"/>
      <c r="EQ78" s="187"/>
      <c r="ER78" s="187"/>
      <c r="ES78" s="188"/>
    </row>
  </sheetData>
  <sheetProtection algorithmName="SHA-512" hashValue="mri4MvH+crzJ2ys41Qrbwe3wLpBzVaqP8YBmp/xv/xDz0EV55GSstLfKuvuY85B2fBT3coUCMupeetXjc7aZfQ==" saltValue="62PONMEVcvrorEFcQBPw3g==" spinCount="100000" sheet="1" objects="1" scenarios="1"/>
  <mergeCells count="219">
    <mergeCell ref="EW9:EW10"/>
    <mergeCell ref="EW19:EW20"/>
    <mergeCell ref="EW21:EW22"/>
    <mergeCell ref="EW23:EW24"/>
    <mergeCell ref="EW11:EW12"/>
    <mergeCell ref="EW13:EW14"/>
    <mergeCell ref="B78:CY78"/>
    <mergeCell ref="CZ78:DP78"/>
    <mergeCell ref="DQ78:ES78"/>
    <mergeCell ref="B76:CY76"/>
    <mergeCell ref="CZ76:DP76"/>
    <mergeCell ref="DQ76:ES76"/>
    <mergeCell ref="B77:CY77"/>
    <mergeCell ref="CZ77:DP77"/>
    <mergeCell ref="DQ77:ES77"/>
    <mergeCell ref="B73:CY73"/>
    <mergeCell ref="CZ73:DP73"/>
    <mergeCell ref="DQ73:ES73"/>
    <mergeCell ref="B74:CY74"/>
    <mergeCell ref="CZ74:DP74"/>
    <mergeCell ref="DQ74:ES74"/>
    <mergeCell ref="B75:CY75"/>
    <mergeCell ref="CZ75:DP75"/>
    <mergeCell ref="DQ75:ES75"/>
    <mergeCell ref="B70:CY70"/>
    <mergeCell ref="CZ70:DP70"/>
    <mergeCell ref="DQ70:ES70"/>
    <mergeCell ref="B71:CY71"/>
    <mergeCell ref="CZ71:DP71"/>
    <mergeCell ref="DQ71:ES71"/>
    <mergeCell ref="B72:CY72"/>
    <mergeCell ref="CZ72:DP72"/>
    <mergeCell ref="DQ72:ES72"/>
    <mergeCell ref="B67:CY67"/>
    <mergeCell ref="CZ67:DP67"/>
    <mergeCell ref="DQ67:ES67"/>
    <mergeCell ref="B68:CY68"/>
    <mergeCell ref="CZ68:DP68"/>
    <mergeCell ref="DQ68:ES68"/>
    <mergeCell ref="B69:CY69"/>
    <mergeCell ref="CZ69:DP69"/>
    <mergeCell ref="DQ69:ES69"/>
    <mergeCell ref="B64:CY64"/>
    <mergeCell ref="CZ64:DP64"/>
    <mergeCell ref="DQ64:ES64"/>
    <mergeCell ref="B65:CY65"/>
    <mergeCell ref="CZ65:DP65"/>
    <mergeCell ref="DQ65:ES65"/>
    <mergeCell ref="B66:CY66"/>
    <mergeCell ref="CZ66:DP66"/>
    <mergeCell ref="DQ66:ES66"/>
    <mergeCell ref="B61:CY61"/>
    <mergeCell ref="CZ61:DP61"/>
    <mergeCell ref="DQ61:ES61"/>
    <mergeCell ref="B62:CY62"/>
    <mergeCell ref="CZ62:DP62"/>
    <mergeCell ref="DQ62:ES62"/>
    <mergeCell ref="B63:CY63"/>
    <mergeCell ref="CZ63:DP63"/>
    <mergeCell ref="DQ63:ES63"/>
    <mergeCell ref="B58:CY58"/>
    <mergeCell ref="CZ58:DP58"/>
    <mergeCell ref="DQ58:ES58"/>
    <mergeCell ref="B59:CY59"/>
    <mergeCell ref="CZ59:DP59"/>
    <mergeCell ref="DQ59:ES59"/>
    <mergeCell ref="B60:CY60"/>
    <mergeCell ref="CZ60:DP60"/>
    <mergeCell ref="DQ60:ES60"/>
    <mergeCell ref="B55:CY55"/>
    <mergeCell ref="CZ55:DP55"/>
    <mergeCell ref="DQ55:ES55"/>
    <mergeCell ref="B56:CY56"/>
    <mergeCell ref="CZ56:DP56"/>
    <mergeCell ref="DQ56:ES56"/>
    <mergeCell ref="B57:CY57"/>
    <mergeCell ref="CZ57:DP57"/>
    <mergeCell ref="DQ57:ES57"/>
    <mergeCell ref="B52:CY52"/>
    <mergeCell ref="CZ52:DP52"/>
    <mergeCell ref="DQ52:ES52"/>
    <mergeCell ref="B53:CY53"/>
    <mergeCell ref="CZ53:DP53"/>
    <mergeCell ref="DQ53:ES53"/>
    <mergeCell ref="B54:CY54"/>
    <mergeCell ref="CZ54:DP54"/>
    <mergeCell ref="DQ54:ES54"/>
    <mergeCell ref="B49:CY49"/>
    <mergeCell ref="CZ49:DP49"/>
    <mergeCell ref="DQ49:ES49"/>
    <mergeCell ref="B50:CY50"/>
    <mergeCell ref="CZ50:DP50"/>
    <mergeCell ref="DQ50:ES50"/>
    <mergeCell ref="B51:CY51"/>
    <mergeCell ref="CZ51:DP51"/>
    <mergeCell ref="DQ51:ES51"/>
    <mergeCell ref="B46:CY46"/>
    <mergeCell ref="CZ46:DP46"/>
    <mergeCell ref="DQ46:ES46"/>
    <mergeCell ref="B47:CY47"/>
    <mergeCell ref="CZ47:DP47"/>
    <mergeCell ref="DQ47:ES47"/>
    <mergeCell ref="B48:CY48"/>
    <mergeCell ref="CZ48:DP48"/>
    <mergeCell ref="DQ48:ES48"/>
    <mergeCell ref="B43:CY43"/>
    <mergeCell ref="CZ43:DP43"/>
    <mergeCell ref="DQ43:ES43"/>
    <mergeCell ref="B44:CY44"/>
    <mergeCell ref="CZ44:DP44"/>
    <mergeCell ref="DQ44:ES44"/>
    <mergeCell ref="B45:CY45"/>
    <mergeCell ref="CZ45:DP45"/>
    <mergeCell ref="DQ45:ES45"/>
    <mergeCell ref="B40:CY40"/>
    <mergeCell ref="CZ40:DP40"/>
    <mergeCell ref="DQ40:ES40"/>
    <mergeCell ref="B41:CY41"/>
    <mergeCell ref="CZ41:DP41"/>
    <mergeCell ref="DQ41:ES41"/>
    <mergeCell ref="B42:CY42"/>
    <mergeCell ref="CZ42:DP42"/>
    <mergeCell ref="DQ42:ES42"/>
    <mergeCell ref="B39:CY39"/>
    <mergeCell ref="CZ39:DP39"/>
    <mergeCell ref="DQ39:ES39"/>
    <mergeCell ref="A23:CY23"/>
    <mergeCell ref="CZ23:DP23"/>
    <mergeCell ref="DQ23:ES23"/>
    <mergeCell ref="DQ17:ES17"/>
    <mergeCell ref="DQ18:ES18"/>
    <mergeCell ref="DQ19:ES19"/>
    <mergeCell ref="B26:CY26"/>
    <mergeCell ref="B27:CY27"/>
    <mergeCell ref="B28:CY28"/>
    <mergeCell ref="B19:CY19"/>
    <mergeCell ref="DQ28:ES28"/>
    <mergeCell ref="B29:CY29"/>
    <mergeCell ref="B30:CY30"/>
    <mergeCell ref="B31:CY31"/>
    <mergeCell ref="CZ29:DP29"/>
    <mergeCell ref="CZ30:DP30"/>
    <mergeCell ref="CZ31:DP31"/>
    <mergeCell ref="DQ38:ES38"/>
    <mergeCell ref="B38:CY38"/>
    <mergeCell ref="CZ38:DP38"/>
    <mergeCell ref="B37:CY37"/>
    <mergeCell ref="B17:CY17"/>
    <mergeCell ref="B18:CY18"/>
    <mergeCell ref="B1:ER1"/>
    <mergeCell ref="A3:CY3"/>
    <mergeCell ref="A4:CY4"/>
    <mergeCell ref="B5:CY5"/>
    <mergeCell ref="CZ3:DP3"/>
    <mergeCell ref="CZ4:DP4"/>
    <mergeCell ref="CZ5:DP5"/>
    <mergeCell ref="CZ9:DP9"/>
    <mergeCell ref="DQ3:ES3"/>
    <mergeCell ref="DQ4:ES4"/>
    <mergeCell ref="DQ5:ES5"/>
    <mergeCell ref="DQ6:ES6"/>
    <mergeCell ref="DQ7:ES7"/>
    <mergeCell ref="DQ8:ES8"/>
    <mergeCell ref="DQ9:ES9"/>
    <mergeCell ref="CZ6:DP6"/>
    <mergeCell ref="CZ7:DP7"/>
    <mergeCell ref="B6:CY6"/>
    <mergeCell ref="B7:CY7"/>
    <mergeCell ref="B8:CY8"/>
    <mergeCell ref="B9:CY9"/>
    <mergeCell ref="CZ8:DP8"/>
    <mergeCell ref="CZ37:DP37"/>
    <mergeCell ref="DQ37:ES37"/>
    <mergeCell ref="DQ36:ES36"/>
    <mergeCell ref="B36:CY36"/>
    <mergeCell ref="CZ36:DP36"/>
    <mergeCell ref="CZ13:DP13"/>
    <mergeCell ref="B15:CY15"/>
    <mergeCell ref="B34:CY34"/>
    <mergeCell ref="CZ34:DP34"/>
    <mergeCell ref="CZ33:DP33"/>
    <mergeCell ref="CZ32:DP32"/>
    <mergeCell ref="CZ28:DP28"/>
    <mergeCell ref="DQ34:ES34"/>
    <mergeCell ref="B35:CY35"/>
    <mergeCell ref="CZ35:DP35"/>
    <mergeCell ref="DQ35:ES35"/>
    <mergeCell ref="B32:CY32"/>
    <mergeCell ref="DQ26:ES26"/>
    <mergeCell ref="DQ27:ES27"/>
    <mergeCell ref="CZ18:DP18"/>
    <mergeCell ref="CZ19:DP19"/>
    <mergeCell ref="DQ13:ES13"/>
    <mergeCell ref="DQ14:ES14"/>
    <mergeCell ref="DQ15:ES15"/>
    <mergeCell ref="B33:CY33"/>
    <mergeCell ref="DQ29:ES29"/>
    <mergeCell ref="DQ30:ES30"/>
    <mergeCell ref="DQ31:ES31"/>
    <mergeCell ref="DQ32:ES32"/>
    <mergeCell ref="DQ33:ES33"/>
    <mergeCell ref="B16:CY16"/>
    <mergeCell ref="A11:ES11"/>
    <mergeCell ref="A21:ES21"/>
    <mergeCell ref="A24:CY24"/>
    <mergeCell ref="CZ24:DP24"/>
    <mergeCell ref="DQ24:ES24"/>
    <mergeCell ref="B25:CY25"/>
    <mergeCell ref="DQ25:ES25"/>
    <mergeCell ref="DQ16:ES16"/>
    <mergeCell ref="A13:CY13"/>
    <mergeCell ref="A14:CY14"/>
    <mergeCell ref="CZ25:DP25"/>
    <mergeCell ref="CZ26:DP26"/>
    <mergeCell ref="CZ27:DP27"/>
    <mergeCell ref="CZ14:DP14"/>
    <mergeCell ref="CZ15:DP15"/>
    <mergeCell ref="CZ16:DP16"/>
    <mergeCell ref="CZ17:DP17"/>
  </mergeCells>
  <phoneticPr fontId="7" type="noConversion"/>
  <dataValidations count="5">
    <dataValidation type="list" showInputMessage="1" showErrorMessage="1" error="Выберите данные из списка" sqref="DQ5:ES5" xr:uid="{00000000-0002-0000-0100-000000000000}">
      <formula1>строка101</formula1>
    </dataValidation>
    <dataValidation type="list" showInputMessage="1" showErrorMessage="1" error="Выберите данные из списка" sqref="DQ6:ES6" xr:uid="{00000000-0002-0000-0100-000001000000}">
      <formula1>строка102</formula1>
    </dataValidation>
    <dataValidation type="list" showInputMessage="1" showErrorMessage="1" error="Выберите данные из списка" sqref="DQ7:ES7" xr:uid="{00000000-0002-0000-0100-000002000000}">
      <formula1>строка103</formula1>
    </dataValidation>
    <dataValidation type="list" showInputMessage="1" showErrorMessage="1" error="Выберите данные из списка" sqref="DQ8:ES8" xr:uid="{00000000-0002-0000-0100-000003000000}">
      <formula1>строка104</formula1>
    </dataValidation>
    <dataValidation type="list" showInputMessage="1" showErrorMessage="1" error="Выберите данные из списка" sqref="DQ9:ES9" xr:uid="{00000000-0002-0000-0100-000004000000}">
      <formula1>строка105</formula1>
    </dataValidation>
  </dataValidations>
  <hyperlinks>
    <hyperlink ref="EW21" location="ПРОВЕРКА!B1502" display="Количество ошибок в разделе 21" xr:uid="{00000000-0004-0000-0100-000000000000}"/>
    <hyperlink ref="EW21:EW22" location="ПРОВЕРКА!B5" display="Количество ошибок в разделе 3" xr:uid="{00000000-0004-0000-0100-000001000000}"/>
    <hyperlink ref="EW11" location="ПРОВЕРКА!B1502" display="Количество ошибок в разделе 21" xr:uid="{00000000-0004-0000-0100-000002000000}"/>
    <hyperlink ref="EW11:EW12" location="ПРОВЕРКА!B1" display="Количество ошибок в разделе 2" xr:uid="{00000000-0004-0000-0100-000003000000}"/>
  </hyperlinks>
  <pageMargins left="0.98425196850393704" right="0.9055118110236221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C43"/>
  <sheetViews>
    <sheetView view="pageBreakPreview" zoomScaleNormal="100" workbookViewId="0">
      <selection activeCell="EH26" sqref="EH26:EY27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5.75" customHeight="1" x14ac:dyDescent="0.25">
      <c r="B1" s="191" t="s">
        <v>277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21"/>
      <c r="FC1" s="219" t="s">
        <v>3074</v>
      </c>
    </row>
    <row r="2" spans="1:159" s="37" customFormat="1" ht="15.75" customHeight="1" x14ac:dyDescent="0.25">
      <c r="B2" s="248" t="s">
        <v>278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61"/>
      <c r="FC2" s="219"/>
    </row>
    <row r="3" spans="1:159" s="47" customFormat="1" ht="9" customHeight="1" x14ac:dyDescent="0.25">
      <c r="FC3" s="137">
        <f>ПРОВЕРКА!B9</f>
        <v>0</v>
      </c>
    </row>
    <row r="4" spans="1:159" s="25" customFormat="1" ht="21" customHeight="1" x14ac:dyDescent="0.2">
      <c r="A4" s="249" t="s">
        <v>152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1"/>
      <c r="AS4" s="249" t="s">
        <v>150</v>
      </c>
      <c r="AT4" s="250"/>
      <c r="AU4" s="250"/>
      <c r="AV4" s="250"/>
      <c r="AW4" s="250"/>
      <c r="AX4" s="250"/>
      <c r="AY4" s="250"/>
      <c r="AZ4" s="250"/>
      <c r="BA4" s="251"/>
      <c r="BB4" s="249" t="s">
        <v>800</v>
      </c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1"/>
      <c r="BQ4" s="192" t="s">
        <v>279</v>
      </c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4"/>
      <c r="FC4" s="137"/>
    </row>
    <row r="5" spans="1:159" s="25" customFormat="1" ht="27" customHeight="1" x14ac:dyDescent="0.2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4"/>
      <c r="AS5" s="252"/>
      <c r="AT5" s="253"/>
      <c r="AU5" s="253"/>
      <c r="AV5" s="253"/>
      <c r="AW5" s="253"/>
      <c r="AX5" s="253"/>
      <c r="AY5" s="253"/>
      <c r="AZ5" s="253"/>
      <c r="BA5" s="254"/>
      <c r="BB5" s="252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4"/>
      <c r="BQ5" s="255" t="s">
        <v>281</v>
      </c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7"/>
      <c r="CH5" s="255" t="s">
        <v>801</v>
      </c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  <c r="CX5" s="257"/>
      <c r="CY5" s="255" t="s">
        <v>802</v>
      </c>
      <c r="CZ5" s="256"/>
      <c r="DA5" s="256"/>
      <c r="DB5" s="256"/>
      <c r="DC5" s="256"/>
      <c r="DD5" s="256"/>
      <c r="DE5" s="256"/>
      <c r="DF5" s="256"/>
      <c r="DG5" s="256"/>
      <c r="DH5" s="256"/>
      <c r="DI5" s="256"/>
      <c r="DJ5" s="256"/>
      <c r="DK5" s="256"/>
      <c r="DL5" s="256"/>
      <c r="DM5" s="256"/>
      <c r="DN5" s="256"/>
      <c r="DO5" s="257"/>
      <c r="DP5" s="192" t="s">
        <v>283</v>
      </c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4"/>
      <c r="EH5" s="192" t="s">
        <v>284</v>
      </c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4"/>
      <c r="FC5" s="1"/>
    </row>
    <row r="6" spans="1:159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4"/>
      <c r="AS6" s="192" t="s">
        <v>692</v>
      </c>
      <c r="AT6" s="193"/>
      <c r="AU6" s="193"/>
      <c r="AV6" s="193"/>
      <c r="AW6" s="193"/>
      <c r="AX6" s="193"/>
      <c r="AY6" s="193"/>
      <c r="AZ6" s="193"/>
      <c r="BA6" s="194"/>
      <c r="BB6" s="192">
        <v>3</v>
      </c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4"/>
      <c r="BQ6" s="192">
        <v>4</v>
      </c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4"/>
      <c r="CH6" s="192">
        <v>5</v>
      </c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4"/>
      <c r="CY6" s="192">
        <v>6</v>
      </c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4"/>
      <c r="DP6" s="192">
        <v>7</v>
      </c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3"/>
      <c r="EG6" s="194"/>
      <c r="EH6" s="192">
        <v>8</v>
      </c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4"/>
      <c r="FC6" s="1"/>
    </row>
    <row r="7" spans="1:159" s="36" customFormat="1" ht="12" customHeight="1" x14ac:dyDescent="0.2">
      <c r="A7" s="78"/>
      <c r="B7" s="270" t="s">
        <v>807</v>
      </c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  <c r="AM7" s="270"/>
      <c r="AN7" s="270"/>
      <c r="AO7" s="270"/>
      <c r="AP7" s="270"/>
      <c r="AQ7" s="270"/>
      <c r="AR7" s="271"/>
      <c r="AS7" s="220" t="s">
        <v>285</v>
      </c>
      <c r="AT7" s="221"/>
      <c r="AU7" s="221"/>
      <c r="AV7" s="221"/>
      <c r="AW7" s="221"/>
      <c r="AX7" s="221"/>
      <c r="AY7" s="221"/>
      <c r="AZ7" s="221"/>
      <c r="BA7" s="222"/>
      <c r="BB7" s="261">
        <v>12</v>
      </c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3"/>
      <c r="BQ7" s="261">
        <v>0</v>
      </c>
      <c r="BR7" s="262"/>
      <c r="BS7" s="262"/>
      <c r="BT7" s="262"/>
      <c r="BU7" s="262"/>
      <c r="BV7" s="262"/>
      <c r="BW7" s="262"/>
      <c r="BX7" s="262"/>
      <c r="BY7" s="262"/>
      <c r="BZ7" s="262"/>
      <c r="CA7" s="262"/>
      <c r="CB7" s="262"/>
      <c r="CC7" s="262"/>
      <c r="CD7" s="262"/>
      <c r="CE7" s="262"/>
      <c r="CF7" s="262"/>
      <c r="CG7" s="263"/>
      <c r="CH7" s="261">
        <v>2</v>
      </c>
      <c r="CI7" s="262"/>
      <c r="CJ7" s="262"/>
      <c r="CK7" s="262"/>
      <c r="CL7" s="262"/>
      <c r="CM7" s="262"/>
      <c r="CN7" s="262"/>
      <c r="CO7" s="262"/>
      <c r="CP7" s="262"/>
      <c r="CQ7" s="262"/>
      <c r="CR7" s="262"/>
      <c r="CS7" s="262"/>
      <c r="CT7" s="262"/>
      <c r="CU7" s="262"/>
      <c r="CV7" s="262"/>
      <c r="CW7" s="262"/>
      <c r="CX7" s="263"/>
      <c r="CY7" s="261">
        <v>3</v>
      </c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62"/>
      <c r="DL7" s="262"/>
      <c r="DM7" s="262"/>
      <c r="DN7" s="262"/>
      <c r="DO7" s="263"/>
      <c r="DP7" s="261">
        <v>6</v>
      </c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2"/>
      <c r="EB7" s="262"/>
      <c r="EC7" s="262"/>
      <c r="ED7" s="262"/>
      <c r="EE7" s="262"/>
      <c r="EF7" s="262"/>
      <c r="EG7" s="263"/>
      <c r="EH7" s="261">
        <v>1</v>
      </c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3"/>
      <c r="FC7" s="1"/>
    </row>
    <row r="8" spans="1:159" s="22" customFormat="1" ht="11.25" customHeight="1" x14ac:dyDescent="0.2">
      <c r="A8" s="82"/>
      <c r="B8" s="244" t="s">
        <v>806</v>
      </c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5"/>
      <c r="AS8" s="223"/>
      <c r="AT8" s="224"/>
      <c r="AU8" s="224"/>
      <c r="AV8" s="224"/>
      <c r="AW8" s="224"/>
      <c r="AX8" s="224"/>
      <c r="AY8" s="224"/>
      <c r="AZ8" s="224"/>
      <c r="BA8" s="225"/>
      <c r="BB8" s="264"/>
      <c r="BC8" s="265"/>
      <c r="BD8" s="265"/>
      <c r="BE8" s="265"/>
      <c r="BF8" s="265"/>
      <c r="BG8" s="265"/>
      <c r="BH8" s="265"/>
      <c r="BI8" s="265"/>
      <c r="BJ8" s="265"/>
      <c r="BK8" s="265"/>
      <c r="BL8" s="265"/>
      <c r="BM8" s="265"/>
      <c r="BN8" s="265"/>
      <c r="BO8" s="265"/>
      <c r="BP8" s="266"/>
      <c r="BQ8" s="264"/>
      <c r="BR8" s="265"/>
      <c r="BS8" s="265"/>
      <c r="BT8" s="265"/>
      <c r="BU8" s="265"/>
      <c r="BV8" s="265"/>
      <c r="BW8" s="265"/>
      <c r="BX8" s="265"/>
      <c r="BY8" s="265"/>
      <c r="BZ8" s="265"/>
      <c r="CA8" s="265"/>
      <c r="CB8" s="265"/>
      <c r="CC8" s="265"/>
      <c r="CD8" s="265"/>
      <c r="CE8" s="265"/>
      <c r="CF8" s="265"/>
      <c r="CG8" s="266"/>
      <c r="CH8" s="264"/>
      <c r="CI8" s="265"/>
      <c r="CJ8" s="265"/>
      <c r="CK8" s="265"/>
      <c r="CL8" s="265"/>
      <c r="CM8" s="265"/>
      <c r="CN8" s="265"/>
      <c r="CO8" s="265"/>
      <c r="CP8" s="265"/>
      <c r="CQ8" s="265"/>
      <c r="CR8" s="265"/>
      <c r="CS8" s="265"/>
      <c r="CT8" s="265"/>
      <c r="CU8" s="265"/>
      <c r="CV8" s="265"/>
      <c r="CW8" s="265"/>
      <c r="CX8" s="266"/>
      <c r="CY8" s="264"/>
      <c r="CZ8" s="265"/>
      <c r="DA8" s="265"/>
      <c r="DB8" s="265"/>
      <c r="DC8" s="265"/>
      <c r="DD8" s="265"/>
      <c r="DE8" s="265"/>
      <c r="DF8" s="265"/>
      <c r="DG8" s="265"/>
      <c r="DH8" s="265"/>
      <c r="DI8" s="265"/>
      <c r="DJ8" s="265"/>
      <c r="DK8" s="265"/>
      <c r="DL8" s="265"/>
      <c r="DM8" s="265"/>
      <c r="DN8" s="265"/>
      <c r="DO8" s="266"/>
      <c r="DP8" s="264"/>
      <c r="DQ8" s="265"/>
      <c r="DR8" s="265"/>
      <c r="DS8" s="265"/>
      <c r="DT8" s="265"/>
      <c r="DU8" s="265"/>
      <c r="DV8" s="265"/>
      <c r="DW8" s="265"/>
      <c r="DX8" s="265"/>
      <c r="DY8" s="265"/>
      <c r="DZ8" s="265"/>
      <c r="EA8" s="265"/>
      <c r="EB8" s="265"/>
      <c r="EC8" s="265"/>
      <c r="ED8" s="265"/>
      <c r="EE8" s="265"/>
      <c r="EF8" s="265"/>
      <c r="EG8" s="266"/>
      <c r="EH8" s="264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5"/>
      <c r="ET8" s="265"/>
      <c r="EU8" s="265"/>
      <c r="EV8" s="265"/>
      <c r="EW8" s="265"/>
      <c r="EX8" s="265"/>
      <c r="EY8" s="266"/>
      <c r="FC8" s="1"/>
    </row>
    <row r="9" spans="1:159" s="22" customFormat="1" ht="11.25" customHeight="1" x14ac:dyDescent="0.2">
      <c r="A9" s="38"/>
      <c r="B9" s="272" t="s">
        <v>184</v>
      </c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3"/>
      <c r="AS9" s="220" t="s">
        <v>286</v>
      </c>
      <c r="AT9" s="221"/>
      <c r="AU9" s="221"/>
      <c r="AV9" s="221"/>
      <c r="AW9" s="221"/>
      <c r="AX9" s="221"/>
      <c r="AY9" s="221"/>
      <c r="AZ9" s="221"/>
      <c r="BA9" s="222"/>
      <c r="BB9" s="261">
        <v>2</v>
      </c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3"/>
      <c r="BQ9" s="261">
        <v>0</v>
      </c>
      <c r="BR9" s="262"/>
      <c r="BS9" s="262"/>
      <c r="BT9" s="262"/>
      <c r="BU9" s="262"/>
      <c r="BV9" s="262"/>
      <c r="BW9" s="262"/>
      <c r="BX9" s="262"/>
      <c r="BY9" s="262"/>
      <c r="BZ9" s="262"/>
      <c r="CA9" s="262"/>
      <c r="CB9" s="262"/>
      <c r="CC9" s="262"/>
      <c r="CD9" s="262"/>
      <c r="CE9" s="262"/>
      <c r="CF9" s="262"/>
      <c r="CG9" s="263"/>
      <c r="CH9" s="261">
        <v>0</v>
      </c>
      <c r="CI9" s="262"/>
      <c r="CJ9" s="262"/>
      <c r="CK9" s="262"/>
      <c r="CL9" s="262"/>
      <c r="CM9" s="262"/>
      <c r="CN9" s="262"/>
      <c r="CO9" s="262"/>
      <c r="CP9" s="262"/>
      <c r="CQ9" s="262"/>
      <c r="CR9" s="262"/>
      <c r="CS9" s="262"/>
      <c r="CT9" s="262"/>
      <c r="CU9" s="262"/>
      <c r="CV9" s="262"/>
      <c r="CW9" s="262"/>
      <c r="CX9" s="263"/>
      <c r="CY9" s="261">
        <v>0</v>
      </c>
      <c r="CZ9" s="262"/>
      <c r="DA9" s="262"/>
      <c r="DB9" s="262"/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2"/>
      <c r="DN9" s="262"/>
      <c r="DO9" s="263"/>
      <c r="DP9" s="261">
        <v>2</v>
      </c>
      <c r="DQ9" s="262"/>
      <c r="DR9" s="262"/>
      <c r="DS9" s="262"/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3"/>
      <c r="EH9" s="261">
        <v>0</v>
      </c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3"/>
      <c r="FC9" s="218"/>
    </row>
    <row r="10" spans="1:159" s="22" customFormat="1" ht="11.25" customHeight="1" x14ac:dyDescent="0.2">
      <c r="A10" s="86"/>
      <c r="B10" s="242" t="s">
        <v>805</v>
      </c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3"/>
      <c r="AS10" s="258"/>
      <c r="AT10" s="259"/>
      <c r="AU10" s="259"/>
      <c r="AV10" s="259"/>
      <c r="AW10" s="259"/>
      <c r="AX10" s="259"/>
      <c r="AY10" s="259"/>
      <c r="AZ10" s="259"/>
      <c r="BA10" s="260"/>
      <c r="BB10" s="267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9"/>
      <c r="BQ10" s="267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9"/>
      <c r="CH10" s="267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9"/>
      <c r="CY10" s="267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9"/>
      <c r="DP10" s="267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9"/>
      <c r="EH10" s="267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9"/>
      <c r="FC10" s="218"/>
    </row>
    <row r="11" spans="1:159" s="22" customFormat="1" ht="11.25" customHeight="1" x14ac:dyDescent="0.2">
      <c r="A11" s="84"/>
      <c r="B11" s="246" t="s">
        <v>803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7"/>
      <c r="AS11" s="258"/>
      <c r="AT11" s="259"/>
      <c r="AU11" s="259"/>
      <c r="AV11" s="259"/>
      <c r="AW11" s="259"/>
      <c r="AX11" s="259"/>
      <c r="AY11" s="259"/>
      <c r="AZ11" s="259"/>
      <c r="BA11" s="260"/>
      <c r="BB11" s="267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9"/>
      <c r="BQ11" s="267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9"/>
      <c r="CH11" s="267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9"/>
      <c r="CY11" s="267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9"/>
      <c r="DP11" s="267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9"/>
      <c r="EH11" s="267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9"/>
      <c r="FC11" s="31"/>
    </row>
    <row r="12" spans="1:159" s="22" customFormat="1" ht="11.25" customHeight="1" x14ac:dyDescent="0.2">
      <c r="A12" s="82"/>
      <c r="B12" s="234" t="s">
        <v>804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5"/>
      <c r="AS12" s="223"/>
      <c r="AT12" s="224"/>
      <c r="AU12" s="224"/>
      <c r="AV12" s="224"/>
      <c r="AW12" s="224"/>
      <c r="AX12" s="224"/>
      <c r="AY12" s="224"/>
      <c r="AZ12" s="224"/>
      <c r="BA12" s="225"/>
      <c r="BB12" s="264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5"/>
      <c r="BO12" s="265"/>
      <c r="BP12" s="266"/>
      <c r="BQ12" s="264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5"/>
      <c r="CF12" s="265"/>
      <c r="CG12" s="266"/>
      <c r="CH12" s="264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5"/>
      <c r="CW12" s="265"/>
      <c r="CX12" s="266"/>
      <c r="CY12" s="264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5"/>
      <c r="DN12" s="265"/>
      <c r="DO12" s="266"/>
      <c r="DP12" s="264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5"/>
      <c r="EG12" s="266"/>
      <c r="EH12" s="264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6"/>
      <c r="FC12" s="1"/>
    </row>
    <row r="13" spans="1:159" s="22" customFormat="1" ht="11.25" customHeight="1" x14ac:dyDescent="0.2">
      <c r="A13" s="38"/>
      <c r="B13" s="232" t="s">
        <v>199</v>
      </c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3"/>
      <c r="AS13" s="220" t="s">
        <v>287</v>
      </c>
      <c r="AT13" s="221"/>
      <c r="AU13" s="221"/>
      <c r="AV13" s="221"/>
      <c r="AW13" s="221"/>
      <c r="AX13" s="221"/>
      <c r="AY13" s="221"/>
      <c r="AZ13" s="221"/>
      <c r="BA13" s="222"/>
      <c r="BB13" s="261">
        <v>0</v>
      </c>
      <c r="BC13" s="262"/>
      <c r="BD13" s="262"/>
      <c r="BE13" s="262"/>
      <c r="BF13" s="262"/>
      <c r="BG13" s="262"/>
      <c r="BH13" s="262"/>
      <c r="BI13" s="262"/>
      <c r="BJ13" s="262"/>
      <c r="BK13" s="262"/>
      <c r="BL13" s="262"/>
      <c r="BM13" s="262"/>
      <c r="BN13" s="262"/>
      <c r="BO13" s="262"/>
      <c r="BP13" s="263"/>
      <c r="BQ13" s="261">
        <v>0</v>
      </c>
      <c r="BR13" s="262"/>
      <c r="BS13" s="262"/>
      <c r="BT13" s="262"/>
      <c r="BU13" s="262"/>
      <c r="BV13" s="262"/>
      <c r="BW13" s="262"/>
      <c r="BX13" s="262"/>
      <c r="BY13" s="262"/>
      <c r="BZ13" s="262"/>
      <c r="CA13" s="262"/>
      <c r="CB13" s="262"/>
      <c r="CC13" s="262"/>
      <c r="CD13" s="262"/>
      <c r="CE13" s="262"/>
      <c r="CF13" s="262"/>
      <c r="CG13" s="263"/>
      <c r="CH13" s="261">
        <v>0</v>
      </c>
      <c r="CI13" s="262"/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3"/>
      <c r="CY13" s="261">
        <v>0</v>
      </c>
      <c r="CZ13" s="262"/>
      <c r="DA13" s="262"/>
      <c r="DB13" s="262"/>
      <c r="DC13" s="262"/>
      <c r="DD13" s="262"/>
      <c r="DE13" s="262"/>
      <c r="DF13" s="262"/>
      <c r="DG13" s="262"/>
      <c r="DH13" s="262"/>
      <c r="DI13" s="262"/>
      <c r="DJ13" s="262"/>
      <c r="DK13" s="262"/>
      <c r="DL13" s="262"/>
      <c r="DM13" s="262"/>
      <c r="DN13" s="262"/>
      <c r="DO13" s="263"/>
      <c r="DP13" s="261">
        <v>0</v>
      </c>
      <c r="DQ13" s="262"/>
      <c r="DR13" s="262"/>
      <c r="DS13" s="262"/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3"/>
      <c r="EH13" s="261">
        <v>0</v>
      </c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3"/>
      <c r="FC13" s="31"/>
    </row>
    <row r="14" spans="1:159" s="22" customFormat="1" ht="11.25" customHeight="1" x14ac:dyDescent="0.2">
      <c r="A14" s="41"/>
      <c r="B14" s="226" t="s">
        <v>166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  <c r="AS14" s="223"/>
      <c r="AT14" s="224"/>
      <c r="AU14" s="224"/>
      <c r="AV14" s="224"/>
      <c r="AW14" s="224"/>
      <c r="AX14" s="224"/>
      <c r="AY14" s="224"/>
      <c r="AZ14" s="224"/>
      <c r="BA14" s="225"/>
      <c r="BB14" s="264"/>
      <c r="BC14" s="265"/>
      <c r="BD14" s="265"/>
      <c r="BE14" s="265"/>
      <c r="BF14" s="265"/>
      <c r="BG14" s="265"/>
      <c r="BH14" s="265"/>
      <c r="BI14" s="265"/>
      <c r="BJ14" s="265"/>
      <c r="BK14" s="265"/>
      <c r="BL14" s="265"/>
      <c r="BM14" s="265"/>
      <c r="BN14" s="265"/>
      <c r="BO14" s="265"/>
      <c r="BP14" s="266"/>
      <c r="BQ14" s="264"/>
      <c r="BR14" s="265"/>
      <c r="BS14" s="265"/>
      <c r="BT14" s="265"/>
      <c r="BU14" s="265"/>
      <c r="BV14" s="265"/>
      <c r="BW14" s="265"/>
      <c r="BX14" s="265"/>
      <c r="BY14" s="265"/>
      <c r="BZ14" s="265"/>
      <c r="CA14" s="265"/>
      <c r="CB14" s="265"/>
      <c r="CC14" s="265"/>
      <c r="CD14" s="265"/>
      <c r="CE14" s="265"/>
      <c r="CF14" s="265"/>
      <c r="CG14" s="266"/>
      <c r="CH14" s="264"/>
      <c r="CI14" s="265"/>
      <c r="CJ14" s="265"/>
      <c r="CK14" s="265"/>
      <c r="CL14" s="265"/>
      <c r="CM14" s="265"/>
      <c r="CN14" s="265"/>
      <c r="CO14" s="265"/>
      <c r="CP14" s="265"/>
      <c r="CQ14" s="265"/>
      <c r="CR14" s="265"/>
      <c r="CS14" s="265"/>
      <c r="CT14" s="265"/>
      <c r="CU14" s="265"/>
      <c r="CV14" s="265"/>
      <c r="CW14" s="265"/>
      <c r="CX14" s="266"/>
      <c r="CY14" s="264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5"/>
      <c r="DN14" s="265"/>
      <c r="DO14" s="266"/>
      <c r="DP14" s="264"/>
      <c r="DQ14" s="265"/>
      <c r="DR14" s="265"/>
      <c r="DS14" s="265"/>
      <c r="DT14" s="265"/>
      <c r="DU14" s="265"/>
      <c r="DV14" s="265"/>
      <c r="DW14" s="265"/>
      <c r="DX14" s="265"/>
      <c r="DY14" s="265"/>
      <c r="DZ14" s="265"/>
      <c r="EA14" s="265"/>
      <c r="EB14" s="265"/>
      <c r="EC14" s="265"/>
      <c r="ED14" s="265"/>
      <c r="EE14" s="265"/>
      <c r="EF14" s="265"/>
      <c r="EG14" s="266"/>
      <c r="EH14" s="264"/>
      <c r="EI14" s="265"/>
      <c r="EJ14" s="265"/>
      <c r="EK14" s="265"/>
      <c r="EL14" s="265"/>
      <c r="EM14" s="265"/>
      <c r="EN14" s="265"/>
      <c r="EO14" s="265"/>
      <c r="EP14" s="265"/>
      <c r="EQ14" s="265"/>
      <c r="ER14" s="265"/>
      <c r="ES14" s="265"/>
      <c r="ET14" s="265"/>
      <c r="EU14" s="265"/>
      <c r="EV14" s="265"/>
      <c r="EW14" s="265"/>
      <c r="EX14" s="265"/>
      <c r="EY14" s="266"/>
      <c r="FC14" s="25"/>
    </row>
    <row r="15" spans="1:159" s="22" customFormat="1" ht="11.25" customHeight="1" x14ac:dyDescent="0.2">
      <c r="A15" s="40"/>
      <c r="B15" s="228" t="s">
        <v>167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9"/>
      <c r="AS15" s="203" t="s">
        <v>289</v>
      </c>
      <c r="AT15" s="204"/>
      <c r="AU15" s="204"/>
      <c r="AV15" s="204"/>
      <c r="AW15" s="204"/>
      <c r="AX15" s="204"/>
      <c r="AY15" s="204"/>
      <c r="AZ15" s="204"/>
      <c r="BA15" s="205"/>
      <c r="BB15" s="186">
        <v>2</v>
      </c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8"/>
      <c r="BQ15" s="186">
        <v>0</v>
      </c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7"/>
      <c r="CF15" s="187"/>
      <c r="CG15" s="188"/>
      <c r="CH15" s="186">
        <v>0</v>
      </c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7"/>
      <c r="CW15" s="187"/>
      <c r="CX15" s="188"/>
      <c r="CY15" s="186">
        <v>0</v>
      </c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188"/>
      <c r="DP15" s="186">
        <v>2</v>
      </c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7"/>
      <c r="EG15" s="188"/>
      <c r="EH15" s="186">
        <v>0</v>
      </c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8"/>
      <c r="FC15" s="1"/>
    </row>
    <row r="16" spans="1:159" s="22" customFormat="1" ht="11.25" customHeight="1" x14ac:dyDescent="0.2">
      <c r="A16" s="40"/>
      <c r="B16" s="276" t="s">
        <v>288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6"/>
      <c r="AP16" s="276"/>
      <c r="AQ16" s="276"/>
      <c r="AR16" s="277"/>
      <c r="AS16" s="203" t="s">
        <v>290</v>
      </c>
      <c r="AT16" s="204"/>
      <c r="AU16" s="204"/>
      <c r="AV16" s="204"/>
      <c r="AW16" s="204"/>
      <c r="AX16" s="204"/>
      <c r="AY16" s="204"/>
      <c r="AZ16" s="204"/>
      <c r="BA16" s="205"/>
      <c r="BB16" s="186">
        <v>2</v>
      </c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8"/>
      <c r="BQ16" s="186">
        <v>0</v>
      </c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7"/>
      <c r="CF16" s="187"/>
      <c r="CG16" s="188"/>
      <c r="CH16" s="186">
        <v>0</v>
      </c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7"/>
      <c r="CW16" s="187"/>
      <c r="CX16" s="188"/>
      <c r="CY16" s="186">
        <v>0</v>
      </c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7"/>
      <c r="DN16" s="187"/>
      <c r="DO16" s="188"/>
      <c r="DP16" s="186">
        <v>2</v>
      </c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7"/>
      <c r="EG16" s="188"/>
      <c r="EH16" s="186">
        <v>0</v>
      </c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8"/>
      <c r="FC16" s="1"/>
    </row>
    <row r="17" spans="1:159" s="22" customFormat="1" ht="11.25" customHeight="1" x14ac:dyDescent="0.2">
      <c r="A17" s="40"/>
      <c r="B17" s="228" t="s">
        <v>168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9"/>
      <c r="AS17" s="203" t="s">
        <v>291</v>
      </c>
      <c r="AT17" s="204"/>
      <c r="AU17" s="204"/>
      <c r="AV17" s="204"/>
      <c r="AW17" s="204"/>
      <c r="AX17" s="204"/>
      <c r="AY17" s="204"/>
      <c r="AZ17" s="204"/>
      <c r="BA17" s="205"/>
      <c r="BB17" s="186">
        <v>0</v>
      </c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8"/>
      <c r="BQ17" s="186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8"/>
      <c r="CH17" s="186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8"/>
      <c r="CY17" s="186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8"/>
      <c r="DP17" s="186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8"/>
      <c r="EH17" s="186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8"/>
      <c r="FC17" s="1"/>
    </row>
    <row r="18" spans="1:159" s="22" customFormat="1" ht="11.25" customHeight="1" x14ac:dyDescent="0.2">
      <c r="A18" s="40"/>
      <c r="B18" s="228" t="s">
        <v>169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8"/>
      <c r="AP18" s="228"/>
      <c r="AQ18" s="228"/>
      <c r="AR18" s="229"/>
      <c r="AS18" s="203" t="s">
        <v>292</v>
      </c>
      <c r="AT18" s="204"/>
      <c r="AU18" s="204"/>
      <c r="AV18" s="204"/>
      <c r="AW18" s="204"/>
      <c r="AX18" s="204"/>
      <c r="AY18" s="204"/>
      <c r="AZ18" s="204"/>
      <c r="BA18" s="205"/>
      <c r="BB18" s="186">
        <v>0</v>
      </c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8"/>
      <c r="BQ18" s="186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8"/>
      <c r="CH18" s="186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8"/>
      <c r="CY18" s="186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8"/>
      <c r="DP18" s="186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8"/>
      <c r="EH18" s="186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8"/>
      <c r="FC18" s="1"/>
    </row>
    <row r="19" spans="1:159" s="22" customFormat="1" ht="11.25" customHeight="1" x14ac:dyDescent="0.2">
      <c r="A19" s="40"/>
      <c r="B19" s="228" t="s">
        <v>170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9"/>
      <c r="AS19" s="203" t="s">
        <v>293</v>
      </c>
      <c r="AT19" s="204"/>
      <c r="AU19" s="204"/>
      <c r="AV19" s="204"/>
      <c r="AW19" s="204"/>
      <c r="AX19" s="204"/>
      <c r="AY19" s="204"/>
      <c r="AZ19" s="204"/>
      <c r="BA19" s="205"/>
      <c r="BB19" s="186">
        <v>0</v>
      </c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7"/>
      <c r="BO19" s="187"/>
      <c r="BP19" s="188"/>
      <c r="BQ19" s="186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7"/>
      <c r="CF19" s="187"/>
      <c r="CG19" s="188"/>
      <c r="CH19" s="186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7"/>
      <c r="CW19" s="187"/>
      <c r="CX19" s="188"/>
      <c r="CY19" s="186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7"/>
      <c r="DN19" s="187"/>
      <c r="DO19" s="188"/>
      <c r="DP19" s="186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7"/>
      <c r="EG19" s="188"/>
      <c r="EH19" s="186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8"/>
      <c r="FC19" s="218"/>
    </row>
    <row r="20" spans="1:159" s="22" customFormat="1" ht="11.25" customHeight="1" x14ac:dyDescent="0.2">
      <c r="A20" s="81"/>
      <c r="B20" s="238" t="s">
        <v>809</v>
      </c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9"/>
      <c r="AS20" s="220" t="s">
        <v>294</v>
      </c>
      <c r="AT20" s="221"/>
      <c r="AU20" s="221"/>
      <c r="AV20" s="221"/>
      <c r="AW20" s="221"/>
      <c r="AX20" s="221"/>
      <c r="AY20" s="221"/>
      <c r="AZ20" s="221"/>
      <c r="BA20" s="222"/>
      <c r="BB20" s="261">
        <v>0</v>
      </c>
      <c r="BC20" s="262"/>
      <c r="BD20" s="262"/>
      <c r="BE20" s="262"/>
      <c r="BF20" s="262"/>
      <c r="BG20" s="262"/>
      <c r="BH20" s="262"/>
      <c r="BI20" s="262"/>
      <c r="BJ20" s="262"/>
      <c r="BK20" s="262"/>
      <c r="BL20" s="262"/>
      <c r="BM20" s="262"/>
      <c r="BN20" s="262"/>
      <c r="BO20" s="262"/>
      <c r="BP20" s="263"/>
      <c r="BQ20" s="261"/>
      <c r="BR20" s="262"/>
      <c r="BS20" s="262"/>
      <c r="BT20" s="262"/>
      <c r="BU20" s="262"/>
      <c r="BV20" s="262"/>
      <c r="BW20" s="262"/>
      <c r="BX20" s="262"/>
      <c r="BY20" s="262"/>
      <c r="BZ20" s="262"/>
      <c r="CA20" s="262"/>
      <c r="CB20" s="262"/>
      <c r="CC20" s="262"/>
      <c r="CD20" s="262"/>
      <c r="CE20" s="262"/>
      <c r="CF20" s="262"/>
      <c r="CG20" s="263"/>
      <c r="CH20" s="261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3"/>
      <c r="CY20" s="261"/>
      <c r="CZ20" s="262"/>
      <c r="DA20" s="262"/>
      <c r="DB20" s="262"/>
      <c r="DC20" s="262"/>
      <c r="DD20" s="262"/>
      <c r="DE20" s="262"/>
      <c r="DF20" s="262"/>
      <c r="DG20" s="262"/>
      <c r="DH20" s="262"/>
      <c r="DI20" s="262"/>
      <c r="DJ20" s="262"/>
      <c r="DK20" s="262"/>
      <c r="DL20" s="262"/>
      <c r="DM20" s="262"/>
      <c r="DN20" s="262"/>
      <c r="DO20" s="263"/>
      <c r="DP20" s="261"/>
      <c r="DQ20" s="262"/>
      <c r="DR20" s="262"/>
      <c r="DS20" s="262"/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3"/>
      <c r="EH20" s="261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3"/>
      <c r="FC20" s="218"/>
    </row>
    <row r="21" spans="1:159" s="22" customFormat="1" ht="11.25" customHeight="1" x14ac:dyDescent="0.2">
      <c r="A21" s="82"/>
      <c r="B21" s="240" t="s">
        <v>808</v>
      </c>
      <c r="C21" s="240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1"/>
      <c r="AS21" s="223"/>
      <c r="AT21" s="224"/>
      <c r="AU21" s="224"/>
      <c r="AV21" s="224"/>
      <c r="AW21" s="224"/>
      <c r="AX21" s="224"/>
      <c r="AY21" s="224"/>
      <c r="AZ21" s="224"/>
      <c r="BA21" s="225"/>
      <c r="BB21" s="264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6"/>
      <c r="BQ21" s="264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6"/>
      <c r="CH21" s="264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6"/>
      <c r="CY21" s="264"/>
      <c r="CZ21" s="265"/>
      <c r="DA21" s="265"/>
      <c r="DB21" s="265"/>
      <c r="DC21" s="265"/>
      <c r="DD21" s="265"/>
      <c r="DE21" s="265"/>
      <c r="DF21" s="265"/>
      <c r="DG21" s="265"/>
      <c r="DH21" s="265"/>
      <c r="DI21" s="265"/>
      <c r="DJ21" s="265"/>
      <c r="DK21" s="265"/>
      <c r="DL21" s="265"/>
      <c r="DM21" s="265"/>
      <c r="DN21" s="265"/>
      <c r="DO21" s="266"/>
      <c r="DP21" s="264"/>
      <c r="DQ21" s="265"/>
      <c r="DR21" s="265"/>
      <c r="DS21" s="265"/>
      <c r="DT21" s="265"/>
      <c r="DU21" s="265"/>
      <c r="DV21" s="265"/>
      <c r="DW21" s="265"/>
      <c r="DX21" s="265"/>
      <c r="DY21" s="265"/>
      <c r="DZ21" s="265"/>
      <c r="EA21" s="265"/>
      <c r="EB21" s="265"/>
      <c r="EC21" s="265"/>
      <c r="ED21" s="265"/>
      <c r="EE21" s="265"/>
      <c r="EF21" s="265"/>
      <c r="EG21" s="266"/>
      <c r="EH21" s="264"/>
      <c r="EI21" s="265"/>
      <c r="EJ21" s="265"/>
      <c r="EK21" s="265"/>
      <c r="EL21" s="265"/>
      <c r="EM21" s="265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6"/>
      <c r="FC21" s="31"/>
    </row>
    <row r="22" spans="1:159" s="22" customFormat="1" ht="11.25" customHeight="1" x14ac:dyDescent="0.2">
      <c r="A22" s="81"/>
      <c r="B22" s="274" t="s">
        <v>811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5"/>
      <c r="AS22" s="220" t="s">
        <v>296</v>
      </c>
      <c r="AT22" s="221"/>
      <c r="AU22" s="221"/>
      <c r="AV22" s="221"/>
      <c r="AW22" s="221"/>
      <c r="AX22" s="221"/>
      <c r="AY22" s="221"/>
      <c r="AZ22" s="221"/>
      <c r="BA22" s="222"/>
      <c r="BB22" s="261">
        <v>0</v>
      </c>
      <c r="BC22" s="262"/>
      <c r="BD22" s="262"/>
      <c r="BE22" s="262"/>
      <c r="BF22" s="262"/>
      <c r="BG22" s="262"/>
      <c r="BH22" s="262"/>
      <c r="BI22" s="262"/>
      <c r="BJ22" s="262"/>
      <c r="BK22" s="262"/>
      <c r="BL22" s="262"/>
      <c r="BM22" s="262"/>
      <c r="BN22" s="262"/>
      <c r="BO22" s="262"/>
      <c r="BP22" s="263"/>
      <c r="BQ22" s="261"/>
      <c r="BR22" s="262"/>
      <c r="BS22" s="262"/>
      <c r="BT22" s="262"/>
      <c r="BU22" s="262"/>
      <c r="BV22" s="262"/>
      <c r="BW22" s="262"/>
      <c r="BX22" s="262"/>
      <c r="BY22" s="262"/>
      <c r="BZ22" s="262"/>
      <c r="CA22" s="262"/>
      <c r="CB22" s="262"/>
      <c r="CC22" s="262"/>
      <c r="CD22" s="262"/>
      <c r="CE22" s="262"/>
      <c r="CF22" s="262"/>
      <c r="CG22" s="263"/>
      <c r="CH22" s="261"/>
      <c r="CI22" s="262"/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3"/>
      <c r="CY22" s="261"/>
      <c r="CZ22" s="262"/>
      <c r="DA22" s="262"/>
      <c r="DB22" s="262"/>
      <c r="DC22" s="262"/>
      <c r="DD22" s="262"/>
      <c r="DE22" s="262"/>
      <c r="DF22" s="262"/>
      <c r="DG22" s="262"/>
      <c r="DH22" s="262"/>
      <c r="DI22" s="262"/>
      <c r="DJ22" s="262"/>
      <c r="DK22" s="262"/>
      <c r="DL22" s="262"/>
      <c r="DM22" s="262"/>
      <c r="DN22" s="262"/>
      <c r="DO22" s="263"/>
      <c r="DP22" s="261"/>
      <c r="DQ22" s="262"/>
      <c r="DR22" s="262"/>
      <c r="DS22" s="262"/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3"/>
      <c r="EH22" s="261"/>
      <c r="EI22" s="262"/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2"/>
      <c r="EW22" s="262"/>
      <c r="EX22" s="262"/>
      <c r="EY22" s="263"/>
      <c r="FC22" s="13"/>
    </row>
    <row r="23" spans="1:159" s="22" customFormat="1" ht="11.25" customHeight="1" x14ac:dyDescent="0.2">
      <c r="A23" s="82"/>
      <c r="B23" s="226" t="s">
        <v>810</v>
      </c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7"/>
      <c r="AS23" s="223"/>
      <c r="AT23" s="224"/>
      <c r="AU23" s="224"/>
      <c r="AV23" s="224"/>
      <c r="AW23" s="224"/>
      <c r="AX23" s="224"/>
      <c r="AY23" s="224"/>
      <c r="AZ23" s="224"/>
      <c r="BA23" s="225"/>
      <c r="BB23" s="264"/>
      <c r="BC23" s="265"/>
      <c r="BD23" s="265"/>
      <c r="BE23" s="265"/>
      <c r="BF23" s="265"/>
      <c r="BG23" s="265"/>
      <c r="BH23" s="265"/>
      <c r="BI23" s="265"/>
      <c r="BJ23" s="265"/>
      <c r="BK23" s="265"/>
      <c r="BL23" s="265"/>
      <c r="BM23" s="265"/>
      <c r="BN23" s="265"/>
      <c r="BO23" s="265"/>
      <c r="BP23" s="266"/>
      <c r="BQ23" s="264"/>
      <c r="BR23" s="265"/>
      <c r="BS23" s="265"/>
      <c r="BT23" s="265"/>
      <c r="BU23" s="265"/>
      <c r="BV23" s="265"/>
      <c r="BW23" s="265"/>
      <c r="BX23" s="265"/>
      <c r="BY23" s="265"/>
      <c r="BZ23" s="265"/>
      <c r="CA23" s="265"/>
      <c r="CB23" s="265"/>
      <c r="CC23" s="265"/>
      <c r="CD23" s="265"/>
      <c r="CE23" s="265"/>
      <c r="CF23" s="265"/>
      <c r="CG23" s="266"/>
      <c r="CH23" s="264"/>
      <c r="CI23" s="265"/>
      <c r="CJ23" s="265"/>
      <c r="CK23" s="265"/>
      <c r="CL23" s="265"/>
      <c r="CM23" s="265"/>
      <c r="CN23" s="265"/>
      <c r="CO23" s="265"/>
      <c r="CP23" s="265"/>
      <c r="CQ23" s="265"/>
      <c r="CR23" s="265"/>
      <c r="CS23" s="265"/>
      <c r="CT23" s="265"/>
      <c r="CU23" s="265"/>
      <c r="CV23" s="265"/>
      <c r="CW23" s="265"/>
      <c r="CX23" s="266"/>
      <c r="CY23" s="264"/>
      <c r="CZ23" s="265"/>
      <c r="DA23" s="265"/>
      <c r="DB23" s="265"/>
      <c r="DC23" s="265"/>
      <c r="DD23" s="265"/>
      <c r="DE23" s="265"/>
      <c r="DF23" s="265"/>
      <c r="DG23" s="265"/>
      <c r="DH23" s="265"/>
      <c r="DI23" s="265"/>
      <c r="DJ23" s="265"/>
      <c r="DK23" s="265"/>
      <c r="DL23" s="265"/>
      <c r="DM23" s="265"/>
      <c r="DN23" s="265"/>
      <c r="DO23" s="266"/>
      <c r="DP23" s="264"/>
      <c r="DQ23" s="265"/>
      <c r="DR23" s="265"/>
      <c r="DS23" s="265"/>
      <c r="DT23" s="265"/>
      <c r="DU23" s="265"/>
      <c r="DV23" s="265"/>
      <c r="DW23" s="265"/>
      <c r="DX23" s="265"/>
      <c r="DY23" s="265"/>
      <c r="DZ23" s="265"/>
      <c r="EA23" s="265"/>
      <c r="EB23" s="265"/>
      <c r="EC23" s="265"/>
      <c r="ED23" s="265"/>
      <c r="EE23" s="265"/>
      <c r="EF23" s="265"/>
      <c r="EG23" s="266"/>
      <c r="EH23" s="264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5"/>
      <c r="EV23" s="265"/>
      <c r="EW23" s="265"/>
      <c r="EX23" s="265"/>
      <c r="EY23" s="266"/>
      <c r="FC23" s="1"/>
    </row>
    <row r="24" spans="1:159" s="22" customFormat="1" ht="11.25" customHeight="1" x14ac:dyDescent="0.2">
      <c r="A24" s="40"/>
      <c r="B24" s="228" t="s">
        <v>172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8"/>
      <c r="AN24" s="228"/>
      <c r="AO24" s="228"/>
      <c r="AP24" s="228"/>
      <c r="AQ24" s="228"/>
      <c r="AR24" s="229"/>
      <c r="AS24" s="203" t="s">
        <v>297</v>
      </c>
      <c r="AT24" s="204"/>
      <c r="AU24" s="204"/>
      <c r="AV24" s="204"/>
      <c r="AW24" s="204"/>
      <c r="AX24" s="204"/>
      <c r="AY24" s="204"/>
      <c r="AZ24" s="204"/>
      <c r="BA24" s="205"/>
      <c r="BB24" s="186">
        <v>0</v>
      </c>
      <c r="BC24" s="187"/>
      <c r="BD24" s="187"/>
      <c r="BE24" s="187"/>
      <c r="BF24" s="187"/>
      <c r="BG24" s="187"/>
      <c r="BH24" s="187"/>
      <c r="BI24" s="187"/>
      <c r="BJ24" s="187"/>
      <c r="BK24" s="187"/>
      <c r="BL24" s="187"/>
      <c r="BM24" s="187"/>
      <c r="BN24" s="187"/>
      <c r="BO24" s="187"/>
      <c r="BP24" s="188"/>
      <c r="BQ24" s="186"/>
      <c r="BR24" s="187"/>
      <c r="BS24" s="187"/>
      <c r="BT24" s="187"/>
      <c r="BU24" s="187"/>
      <c r="BV24" s="187"/>
      <c r="BW24" s="187"/>
      <c r="BX24" s="187"/>
      <c r="BY24" s="187"/>
      <c r="BZ24" s="187"/>
      <c r="CA24" s="187"/>
      <c r="CB24" s="187"/>
      <c r="CC24" s="187"/>
      <c r="CD24" s="187"/>
      <c r="CE24" s="187"/>
      <c r="CF24" s="187"/>
      <c r="CG24" s="188"/>
      <c r="CH24" s="186"/>
      <c r="CI24" s="187"/>
      <c r="CJ24" s="187"/>
      <c r="CK24" s="187"/>
      <c r="CL24" s="187"/>
      <c r="CM24" s="187"/>
      <c r="CN24" s="187"/>
      <c r="CO24" s="187"/>
      <c r="CP24" s="187"/>
      <c r="CQ24" s="187"/>
      <c r="CR24" s="187"/>
      <c r="CS24" s="187"/>
      <c r="CT24" s="187"/>
      <c r="CU24" s="187"/>
      <c r="CV24" s="187"/>
      <c r="CW24" s="187"/>
      <c r="CX24" s="188"/>
      <c r="CY24" s="186"/>
      <c r="CZ24" s="187"/>
      <c r="DA24" s="187"/>
      <c r="DB24" s="187"/>
      <c r="DC24" s="187"/>
      <c r="DD24" s="187"/>
      <c r="DE24" s="187"/>
      <c r="DF24" s="187"/>
      <c r="DG24" s="187"/>
      <c r="DH24" s="187"/>
      <c r="DI24" s="187"/>
      <c r="DJ24" s="187"/>
      <c r="DK24" s="187"/>
      <c r="DL24" s="187"/>
      <c r="DM24" s="187"/>
      <c r="DN24" s="187"/>
      <c r="DO24" s="188"/>
      <c r="DP24" s="186"/>
      <c r="DQ24" s="187"/>
      <c r="DR24" s="187"/>
      <c r="DS24" s="187"/>
      <c r="DT24" s="187"/>
      <c r="DU24" s="187"/>
      <c r="DV24" s="187"/>
      <c r="DW24" s="187"/>
      <c r="DX24" s="187"/>
      <c r="DY24" s="187"/>
      <c r="DZ24" s="187"/>
      <c r="EA24" s="187"/>
      <c r="EB24" s="187"/>
      <c r="EC24" s="187"/>
      <c r="ED24" s="187"/>
      <c r="EE24" s="187"/>
      <c r="EF24" s="187"/>
      <c r="EG24" s="188"/>
      <c r="EH24" s="186"/>
      <c r="EI24" s="187"/>
      <c r="EJ24" s="187"/>
      <c r="EK24" s="187"/>
      <c r="EL24" s="187"/>
      <c r="EM24" s="187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8"/>
      <c r="FC24" s="25"/>
    </row>
    <row r="25" spans="1:159" s="22" customFormat="1" ht="11.25" customHeight="1" x14ac:dyDescent="0.2">
      <c r="A25" s="40"/>
      <c r="B25" s="228" t="s">
        <v>173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9"/>
      <c r="AS25" s="203" t="s">
        <v>298</v>
      </c>
      <c r="AT25" s="204"/>
      <c r="AU25" s="204"/>
      <c r="AV25" s="204"/>
      <c r="AW25" s="204"/>
      <c r="AX25" s="204"/>
      <c r="AY25" s="204"/>
      <c r="AZ25" s="204"/>
      <c r="BA25" s="205"/>
      <c r="BB25" s="186">
        <v>0</v>
      </c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8"/>
      <c r="BQ25" s="186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8"/>
      <c r="CH25" s="186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8"/>
      <c r="CY25" s="186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8"/>
      <c r="DP25" s="186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8"/>
      <c r="EH25" s="186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8"/>
      <c r="FC25" s="25"/>
    </row>
    <row r="26" spans="1:159" s="22" customFormat="1" ht="11.25" customHeight="1" x14ac:dyDescent="0.2">
      <c r="A26" s="81"/>
      <c r="B26" s="230" t="s">
        <v>812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1"/>
      <c r="AS26" s="220" t="s">
        <v>299</v>
      </c>
      <c r="AT26" s="221"/>
      <c r="AU26" s="221"/>
      <c r="AV26" s="221"/>
      <c r="AW26" s="221"/>
      <c r="AX26" s="221"/>
      <c r="AY26" s="221"/>
      <c r="AZ26" s="221"/>
      <c r="BA26" s="222"/>
      <c r="BB26" s="261">
        <v>4</v>
      </c>
      <c r="BC26" s="262"/>
      <c r="BD26" s="262"/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3"/>
      <c r="BQ26" s="261">
        <v>0</v>
      </c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2"/>
      <c r="CC26" s="262"/>
      <c r="CD26" s="262"/>
      <c r="CE26" s="262"/>
      <c r="CF26" s="262"/>
      <c r="CG26" s="263"/>
      <c r="CH26" s="261">
        <v>2</v>
      </c>
      <c r="CI26" s="262"/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3"/>
      <c r="CY26" s="261">
        <v>1</v>
      </c>
      <c r="CZ26" s="262"/>
      <c r="DA26" s="262"/>
      <c r="DB26" s="262"/>
      <c r="DC26" s="262"/>
      <c r="DD26" s="262"/>
      <c r="DE26" s="262"/>
      <c r="DF26" s="262"/>
      <c r="DG26" s="262"/>
      <c r="DH26" s="262"/>
      <c r="DI26" s="262"/>
      <c r="DJ26" s="262"/>
      <c r="DK26" s="262"/>
      <c r="DL26" s="262"/>
      <c r="DM26" s="262"/>
      <c r="DN26" s="262"/>
      <c r="DO26" s="263"/>
      <c r="DP26" s="261">
        <v>0</v>
      </c>
      <c r="DQ26" s="262"/>
      <c r="DR26" s="262"/>
      <c r="DS26" s="262"/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3"/>
      <c r="EH26" s="261">
        <v>1</v>
      </c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3"/>
      <c r="FC26" s="25"/>
    </row>
    <row r="27" spans="1:159" s="22" customFormat="1" ht="11.25" customHeight="1" x14ac:dyDescent="0.2">
      <c r="A27" s="82"/>
      <c r="B27" s="234" t="s">
        <v>803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5"/>
      <c r="AS27" s="223"/>
      <c r="AT27" s="224"/>
      <c r="AU27" s="224"/>
      <c r="AV27" s="224"/>
      <c r="AW27" s="224"/>
      <c r="AX27" s="224"/>
      <c r="AY27" s="224"/>
      <c r="AZ27" s="224"/>
      <c r="BA27" s="225"/>
      <c r="BB27" s="264"/>
      <c r="BC27" s="265"/>
      <c r="BD27" s="265"/>
      <c r="BE27" s="265"/>
      <c r="BF27" s="265"/>
      <c r="BG27" s="265"/>
      <c r="BH27" s="265"/>
      <c r="BI27" s="265"/>
      <c r="BJ27" s="265"/>
      <c r="BK27" s="265"/>
      <c r="BL27" s="265"/>
      <c r="BM27" s="265"/>
      <c r="BN27" s="265"/>
      <c r="BO27" s="265"/>
      <c r="BP27" s="266"/>
      <c r="BQ27" s="264"/>
      <c r="BR27" s="265"/>
      <c r="BS27" s="265"/>
      <c r="BT27" s="265"/>
      <c r="BU27" s="265"/>
      <c r="BV27" s="265"/>
      <c r="BW27" s="265"/>
      <c r="BX27" s="265"/>
      <c r="BY27" s="265"/>
      <c r="BZ27" s="265"/>
      <c r="CA27" s="265"/>
      <c r="CB27" s="265"/>
      <c r="CC27" s="265"/>
      <c r="CD27" s="265"/>
      <c r="CE27" s="265"/>
      <c r="CF27" s="265"/>
      <c r="CG27" s="266"/>
      <c r="CH27" s="264"/>
      <c r="CI27" s="265"/>
      <c r="CJ27" s="265"/>
      <c r="CK27" s="265"/>
      <c r="CL27" s="265"/>
      <c r="CM27" s="265"/>
      <c r="CN27" s="265"/>
      <c r="CO27" s="265"/>
      <c r="CP27" s="265"/>
      <c r="CQ27" s="265"/>
      <c r="CR27" s="265"/>
      <c r="CS27" s="265"/>
      <c r="CT27" s="265"/>
      <c r="CU27" s="265"/>
      <c r="CV27" s="265"/>
      <c r="CW27" s="265"/>
      <c r="CX27" s="266"/>
      <c r="CY27" s="264"/>
      <c r="CZ27" s="265"/>
      <c r="DA27" s="265"/>
      <c r="DB27" s="265"/>
      <c r="DC27" s="265"/>
      <c r="DD27" s="265"/>
      <c r="DE27" s="265"/>
      <c r="DF27" s="265"/>
      <c r="DG27" s="265"/>
      <c r="DH27" s="265"/>
      <c r="DI27" s="265"/>
      <c r="DJ27" s="265"/>
      <c r="DK27" s="265"/>
      <c r="DL27" s="265"/>
      <c r="DM27" s="265"/>
      <c r="DN27" s="265"/>
      <c r="DO27" s="266"/>
      <c r="DP27" s="264"/>
      <c r="DQ27" s="265"/>
      <c r="DR27" s="265"/>
      <c r="DS27" s="265"/>
      <c r="DT27" s="265"/>
      <c r="DU27" s="265"/>
      <c r="DV27" s="265"/>
      <c r="DW27" s="265"/>
      <c r="DX27" s="265"/>
      <c r="DY27" s="265"/>
      <c r="DZ27" s="265"/>
      <c r="EA27" s="265"/>
      <c r="EB27" s="265"/>
      <c r="EC27" s="265"/>
      <c r="ED27" s="265"/>
      <c r="EE27" s="265"/>
      <c r="EF27" s="265"/>
      <c r="EG27" s="266"/>
      <c r="EH27" s="264"/>
      <c r="EI27" s="265"/>
      <c r="EJ27" s="265"/>
      <c r="EK27" s="265"/>
      <c r="EL27" s="265"/>
      <c r="EM27" s="265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6"/>
      <c r="FC27" s="1"/>
    </row>
    <row r="28" spans="1:159" s="22" customFormat="1" ht="11.25" customHeight="1" x14ac:dyDescent="0.2">
      <c r="A28" s="81"/>
      <c r="B28" s="230" t="s">
        <v>813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1"/>
      <c r="AS28" s="220" t="s">
        <v>300</v>
      </c>
      <c r="AT28" s="221"/>
      <c r="AU28" s="221"/>
      <c r="AV28" s="221"/>
      <c r="AW28" s="221"/>
      <c r="AX28" s="221"/>
      <c r="AY28" s="221"/>
      <c r="AZ28" s="221"/>
      <c r="BA28" s="222"/>
      <c r="BB28" s="261"/>
      <c r="BC28" s="262"/>
      <c r="BD28" s="262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3"/>
      <c r="BQ28" s="261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3"/>
      <c r="CH28" s="261"/>
      <c r="CI28" s="262"/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3"/>
      <c r="CY28" s="261"/>
      <c r="CZ28" s="262"/>
      <c r="DA28" s="262"/>
      <c r="DB28" s="262"/>
      <c r="DC28" s="262"/>
      <c r="DD28" s="262"/>
      <c r="DE28" s="262"/>
      <c r="DF28" s="262"/>
      <c r="DG28" s="262"/>
      <c r="DH28" s="262"/>
      <c r="DI28" s="262"/>
      <c r="DJ28" s="262"/>
      <c r="DK28" s="262"/>
      <c r="DL28" s="262"/>
      <c r="DM28" s="262"/>
      <c r="DN28" s="262"/>
      <c r="DO28" s="263"/>
      <c r="DP28" s="261"/>
      <c r="DQ28" s="262"/>
      <c r="DR28" s="262"/>
      <c r="DS28" s="262"/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3"/>
      <c r="EH28" s="261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3"/>
      <c r="FC28" s="1"/>
    </row>
    <row r="29" spans="1:159" s="22" customFormat="1" ht="11.25" customHeight="1" x14ac:dyDescent="0.2">
      <c r="A29" s="82"/>
      <c r="B29" s="234" t="s">
        <v>803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5"/>
      <c r="AS29" s="223"/>
      <c r="AT29" s="224"/>
      <c r="AU29" s="224"/>
      <c r="AV29" s="224"/>
      <c r="AW29" s="224"/>
      <c r="AX29" s="224"/>
      <c r="AY29" s="224"/>
      <c r="AZ29" s="224"/>
      <c r="BA29" s="225"/>
      <c r="BB29" s="264"/>
      <c r="BC29" s="265"/>
      <c r="BD29" s="265"/>
      <c r="BE29" s="265"/>
      <c r="BF29" s="265"/>
      <c r="BG29" s="265"/>
      <c r="BH29" s="265"/>
      <c r="BI29" s="265"/>
      <c r="BJ29" s="265"/>
      <c r="BK29" s="265"/>
      <c r="BL29" s="265"/>
      <c r="BM29" s="265"/>
      <c r="BN29" s="265"/>
      <c r="BO29" s="265"/>
      <c r="BP29" s="266"/>
      <c r="BQ29" s="264"/>
      <c r="BR29" s="265"/>
      <c r="BS29" s="265"/>
      <c r="BT29" s="265"/>
      <c r="BU29" s="265"/>
      <c r="BV29" s="265"/>
      <c r="BW29" s="265"/>
      <c r="BX29" s="265"/>
      <c r="BY29" s="265"/>
      <c r="BZ29" s="265"/>
      <c r="CA29" s="265"/>
      <c r="CB29" s="265"/>
      <c r="CC29" s="265"/>
      <c r="CD29" s="265"/>
      <c r="CE29" s="265"/>
      <c r="CF29" s="265"/>
      <c r="CG29" s="266"/>
      <c r="CH29" s="264"/>
      <c r="CI29" s="265"/>
      <c r="CJ29" s="265"/>
      <c r="CK29" s="265"/>
      <c r="CL29" s="265"/>
      <c r="CM29" s="265"/>
      <c r="CN29" s="265"/>
      <c r="CO29" s="265"/>
      <c r="CP29" s="265"/>
      <c r="CQ29" s="265"/>
      <c r="CR29" s="265"/>
      <c r="CS29" s="265"/>
      <c r="CT29" s="265"/>
      <c r="CU29" s="265"/>
      <c r="CV29" s="265"/>
      <c r="CW29" s="265"/>
      <c r="CX29" s="266"/>
      <c r="CY29" s="264"/>
      <c r="CZ29" s="265"/>
      <c r="DA29" s="265"/>
      <c r="DB29" s="265"/>
      <c r="DC29" s="265"/>
      <c r="DD29" s="265"/>
      <c r="DE29" s="265"/>
      <c r="DF29" s="265"/>
      <c r="DG29" s="265"/>
      <c r="DH29" s="265"/>
      <c r="DI29" s="265"/>
      <c r="DJ29" s="265"/>
      <c r="DK29" s="265"/>
      <c r="DL29" s="265"/>
      <c r="DM29" s="265"/>
      <c r="DN29" s="265"/>
      <c r="DO29" s="266"/>
      <c r="DP29" s="264"/>
      <c r="DQ29" s="265"/>
      <c r="DR29" s="265"/>
      <c r="DS29" s="265"/>
      <c r="DT29" s="265"/>
      <c r="DU29" s="265"/>
      <c r="DV29" s="265"/>
      <c r="DW29" s="265"/>
      <c r="DX29" s="265"/>
      <c r="DY29" s="265"/>
      <c r="DZ29" s="265"/>
      <c r="EA29" s="265"/>
      <c r="EB29" s="265"/>
      <c r="EC29" s="265"/>
      <c r="ED29" s="265"/>
      <c r="EE29" s="265"/>
      <c r="EF29" s="265"/>
      <c r="EG29" s="266"/>
      <c r="EH29" s="264"/>
      <c r="EI29" s="265"/>
      <c r="EJ29" s="265"/>
      <c r="EK29" s="265"/>
      <c r="EL29" s="265"/>
      <c r="EM29" s="265"/>
      <c r="EN29" s="265"/>
      <c r="EO29" s="265"/>
      <c r="EP29" s="265"/>
      <c r="EQ29" s="265"/>
      <c r="ER29" s="265"/>
      <c r="ES29" s="265"/>
      <c r="ET29" s="265"/>
      <c r="EU29" s="265"/>
      <c r="EV29" s="265"/>
      <c r="EW29" s="265"/>
      <c r="EX29" s="265"/>
      <c r="EY29" s="266"/>
      <c r="FC29" s="1"/>
    </row>
    <row r="30" spans="1:159" s="22" customFormat="1" ht="11.25" customHeight="1" x14ac:dyDescent="0.2">
      <c r="A30" s="38"/>
      <c r="B30" s="232" t="s">
        <v>151</v>
      </c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3"/>
      <c r="AS30" s="220" t="s">
        <v>301</v>
      </c>
      <c r="AT30" s="221"/>
      <c r="AU30" s="221"/>
      <c r="AV30" s="221"/>
      <c r="AW30" s="221"/>
      <c r="AX30" s="221"/>
      <c r="AY30" s="221"/>
      <c r="AZ30" s="221"/>
      <c r="BA30" s="222"/>
      <c r="BB30" s="261"/>
      <c r="BC30" s="262"/>
      <c r="BD30" s="262"/>
      <c r="BE30" s="262"/>
      <c r="BF30" s="262"/>
      <c r="BG30" s="262"/>
      <c r="BH30" s="262"/>
      <c r="BI30" s="262"/>
      <c r="BJ30" s="262"/>
      <c r="BK30" s="262"/>
      <c r="BL30" s="262"/>
      <c r="BM30" s="262"/>
      <c r="BN30" s="262"/>
      <c r="BO30" s="262"/>
      <c r="BP30" s="263"/>
      <c r="BQ30" s="261"/>
      <c r="BR30" s="262"/>
      <c r="BS30" s="262"/>
      <c r="BT30" s="262"/>
      <c r="BU30" s="262"/>
      <c r="BV30" s="262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3"/>
      <c r="CH30" s="261"/>
      <c r="CI30" s="262"/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3"/>
      <c r="CY30" s="261"/>
      <c r="CZ30" s="262"/>
      <c r="DA30" s="262"/>
      <c r="DB30" s="262"/>
      <c r="DC30" s="262"/>
      <c r="DD30" s="262"/>
      <c r="DE30" s="262"/>
      <c r="DF30" s="262"/>
      <c r="DG30" s="262"/>
      <c r="DH30" s="262"/>
      <c r="DI30" s="262"/>
      <c r="DJ30" s="262"/>
      <c r="DK30" s="262"/>
      <c r="DL30" s="262"/>
      <c r="DM30" s="262"/>
      <c r="DN30" s="262"/>
      <c r="DO30" s="263"/>
      <c r="DP30" s="261"/>
      <c r="DQ30" s="262"/>
      <c r="DR30" s="262"/>
      <c r="DS30" s="262"/>
      <c r="DT30" s="262"/>
      <c r="DU30" s="262"/>
      <c r="DV30" s="262"/>
      <c r="DW30" s="262"/>
      <c r="DX30" s="262"/>
      <c r="DY30" s="262"/>
      <c r="DZ30" s="262"/>
      <c r="EA30" s="262"/>
      <c r="EB30" s="262"/>
      <c r="EC30" s="262"/>
      <c r="ED30" s="262"/>
      <c r="EE30" s="262"/>
      <c r="EF30" s="262"/>
      <c r="EG30" s="263"/>
      <c r="EH30" s="261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3"/>
      <c r="FC30" s="1"/>
    </row>
    <row r="31" spans="1:159" s="22" customFormat="1" ht="11.25" customHeight="1" x14ac:dyDescent="0.2">
      <c r="A31" s="86"/>
      <c r="B31" s="236" t="s">
        <v>815</v>
      </c>
      <c r="C31" s="236"/>
      <c r="D31" s="236"/>
      <c r="E31" s="236"/>
      <c r="F31" s="236"/>
      <c r="G31" s="236"/>
      <c r="H31" s="236"/>
      <c r="I31" s="236"/>
      <c r="J31" s="236"/>
      <c r="K31" s="236"/>
      <c r="L31" s="23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  <c r="AF31" s="236"/>
      <c r="AG31" s="236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7"/>
      <c r="AS31" s="258"/>
      <c r="AT31" s="259"/>
      <c r="AU31" s="259"/>
      <c r="AV31" s="259"/>
      <c r="AW31" s="259"/>
      <c r="AX31" s="259"/>
      <c r="AY31" s="259"/>
      <c r="AZ31" s="259"/>
      <c r="BA31" s="260"/>
      <c r="BB31" s="267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9"/>
      <c r="BQ31" s="267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9"/>
      <c r="CH31" s="267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9"/>
      <c r="CY31" s="267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9"/>
      <c r="DP31" s="267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9"/>
      <c r="EH31" s="267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9"/>
      <c r="FC31" s="1"/>
    </row>
    <row r="32" spans="1:159" s="22" customFormat="1" ht="11.25" customHeight="1" x14ac:dyDescent="0.2">
      <c r="A32" s="41"/>
      <c r="B32" s="226" t="s">
        <v>814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7"/>
      <c r="AS32" s="223"/>
      <c r="AT32" s="224"/>
      <c r="AU32" s="224"/>
      <c r="AV32" s="224"/>
      <c r="AW32" s="224"/>
      <c r="AX32" s="224"/>
      <c r="AY32" s="224"/>
      <c r="AZ32" s="224"/>
      <c r="BA32" s="225"/>
      <c r="BB32" s="264"/>
      <c r="BC32" s="265"/>
      <c r="BD32" s="265"/>
      <c r="BE32" s="265"/>
      <c r="BF32" s="265"/>
      <c r="BG32" s="265"/>
      <c r="BH32" s="265"/>
      <c r="BI32" s="265"/>
      <c r="BJ32" s="265"/>
      <c r="BK32" s="265"/>
      <c r="BL32" s="265"/>
      <c r="BM32" s="265"/>
      <c r="BN32" s="265"/>
      <c r="BO32" s="265"/>
      <c r="BP32" s="266"/>
      <c r="BQ32" s="264"/>
      <c r="BR32" s="265"/>
      <c r="BS32" s="265"/>
      <c r="BT32" s="265"/>
      <c r="BU32" s="265"/>
      <c r="BV32" s="265"/>
      <c r="BW32" s="265"/>
      <c r="BX32" s="265"/>
      <c r="BY32" s="265"/>
      <c r="BZ32" s="265"/>
      <c r="CA32" s="265"/>
      <c r="CB32" s="265"/>
      <c r="CC32" s="265"/>
      <c r="CD32" s="265"/>
      <c r="CE32" s="265"/>
      <c r="CF32" s="265"/>
      <c r="CG32" s="266"/>
      <c r="CH32" s="264"/>
      <c r="CI32" s="265"/>
      <c r="CJ32" s="265"/>
      <c r="CK32" s="265"/>
      <c r="CL32" s="265"/>
      <c r="CM32" s="265"/>
      <c r="CN32" s="265"/>
      <c r="CO32" s="265"/>
      <c r="CP32" s="265"/>
      <c r="CQ32" s="265"/>
      <c r="CR32" s="265"/>
      <c r="CS32" s="265"/>
      <c r="CT32" s="265"/>
      <c r="CU32" s="265"/>
      <c r="CV32" s="265"/>
      <c r="CW32" s="265"/>
      <c r="CX32" s="266"/>
      <c r="CY32" s="264"/>
      <c r="CZ32" s="265"/>
      <c r="DA32" s="265"/>
      <c r="DB32" s="265"/>
      <c r="DC32" s="265"/>
      <c r="DD32" s="265"/>
      <c r="DE32" s="265"/>
      <c r="DF32" s="265"/>
      <c r="DG32" s="265"/>
      <c r="DH32" s="265"/>
      <c r="DI32" s="265"/>
      <c r="DJ32" s="265"/>
      <c r="DK32" s="265"/>
      <c r="DL32" s="265"/>
      <c r="DM32" s="265"/>
      <c r="DN32" s="265"/>
      <c r="DO32" s="266"/>
      <c r="DP32" s="264"/>
      <c r="DQ32" s="265"/>
      <c r="DR32" s="265"/>
      <c r="DS32" s="265"/>
      <c r="DT32" s="265"/>
      <c r="DU32" s="265"/>
      <c r="DV32" s="265"/>
      <c r="DW32" s="265"/>
      <c r="DX32" s="265"/>
      <c r="DY32" s="265"/>
      <c r="DZ32" s="265"/>
      <c r="EA32" s="265"/>
      <c r="EB32" s="265"/>
      <c r="EC32" s="265"/>
      <c r="ED32" s="265"/>
      <c r="EE32" s="265"/>
      <c r="EF32" s="265"/>
      <c r="EG32" s="266"/>
      <c r="EH32" s="264"/>
      <c r="EI32" s="265"/>
      <c r="EJ32" s="265"/>
      <c r="EK32" s="265"/>
      <c r="EL32" s="265"/>
      <c r="EM32" s="265"/>
      <c r="EN32" s="265"/>
      <c r="EO32" s="265"/>
      <c r="EP32" s="265"/>
      <c r="EQ32" s="265"/>
      <c r="ER32" s="265"/>
      <c r="ES32" s="265"/>
      <c r="ET32" s="265"/>
      <c r="EU32" s="265"/>
      <c r="EV32" s="265"/>
      <c r="EW32" s="265"/>
      <c r="EX32" s="265"/>
      <c r="EY32" s="266"/>
      <c r="FC32" s="1"/>
    </row>
    <row r="33" spans="1:159" ht="11.25" customHeight="1" x14ac:dyDescent="0.2">
      <c r="A33" s="23"/>
      <c r="B33" s="228" t="s">
        <v>174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28"/>
      <c r="Y33" s="228"/>
      <c r="Z33" s="228"/>
      <c r="AA33" s="228"/>
      <c r="AB33" s="228"/>
      <c r="AC33" s="228"/>
      <c r="AD33" s="228"/>
      <c r="AE33" s="228"/>
      <c r="AF33" s="228"/>
      <c r="AG33" s="228"/>
      <c r="AH33" s="228"/>
      <c r="AI33" s="228"/>
      <c r="AJ33" s="228"/>
      <c r="AK33" s="228"/>
      <c r="AL33" s="228"/>
      <c r="AM33" s="228"/>
      <c r="AN33" s="228"/>
      <c r="AO33" s="228"/>
      <c r="AP33" s="228"/>
      <c r="AQ33" s="228"/>
      <c r="AR33" s="229"/>
      <c r="AS33" s="203" t="s">
        <v>302</v>
      </c>
      <c r="AT33" s="204"/>
      <c r="AU33" s="204"/>
      <c r="AV33" s="204"/>
      <c r="AW33" s="204"/>
      <c r="AX33" s="204"/>
      <c r="AY33" s="204"/>
      <c r="AZ33" s="204"/>
      <c r="BA33" s="205"/>
      <c r="BB33" s="186"/>
      <c r="BC33" s="187"/>
      <c r="BD33" s="187"/>
      <c r="BE33" s="187"/>
      <c r="BF33" s="187"/>
      <c r="BG33" s="187"/>
      <c r="BH33" s="187"/>
      <c r="BI33" s="187"/>
      <c r="BJ33" s="187"/>
      <c r="BK33" s="187"/>
      <c r="BL33" s="187"/>
      <c r="BM33" s="187"/>
      <c r="BN33" s="187"/>
      <c r="BO33" s="187"/>
      <c r="BP33" s="188"/>
      <c r="BQ33" s="186"/>
      <c r="BR33" s="187"/>
      <c r="BS33" s="187"/>
      <c r="BT33" s="187"/>
      <c r="BU33" s="187"/>
      <c r="BV33" s="187"/>
      <c r="BW33" s="187"/>
      <c r="BX33" s="187"/>
      <c r="BY33" s="187"/>
      <c r="BZ33" s="187"/>
      <c r="CA33" s="187"/>
      <c r="CB33" s="187"/>
      <c r="CC33" s="187"/>
      <c r="CD33" s="187"/>
      <c r="CE33" s="187"/>
      <c r="CF33" s="187"/>
      <c r="CG33" s="188"/>
      <c r="CH33" s="186"/>
      <c r="CI33" s="187"/>
      <c r="CJ33" s="187"/>
      <c r="CK33" s="187"/>
      <c r="CL33" s="187"/>
      <c r="CM33" s="187"/>
      <c r="CN33" s="187"/>
      <c r="CO33" s="187"/>
      <c r="CP33" s="187"/>
      <c r="CQ33" s="187"/>
      <c r="CR33" s="187"/>
      <c r="CS33" s="187"/>
      <c r="CT33" s="187"/>
      <c r="CU33" s="187"/>
      <c r="CV33" s="187"/>
      <c r="CW33" s="187"/>
      <c r="CX33" s="188"/>
      <c r="CY33" s="186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7"/>
      <c r="DN33" s="187"/>
      <c r="DO33" s="188"/>
      <c r="DP33" s="186"/>
      <c r="DQ33" s="187"/>
      <c r="DR33" s="187"/>
      <c r="DS33" s="187"/>
      <c r="DT33" s="187"/>
      <c r="DU33" s="187"/>
      <c r="DV33" s="187"/>
      <c r="DW33" s="187"/>
      <c r="DX33" s="187"/>
      <c r="DY33" s="187"/>
      <c r="DZ33" s="187"/>
      <c r="EA33" s="187"/>
      <c r="EB33" s="187"/>
      <c r="EC33" s="187"/>
      <c r="ED33" s="187"/>
      <c r="EE33" s="187"/>
      <c r="EF33" s="187"/>
      <c r="EG33" s="188"/>
      <c r="EH33" s="186"/>
      <c r="EI33" s="187"/>
      <c r="EJ33" s="187"/>
      <c r="EK33" s="187"/>
      <c r="EL33" s="187"/>
      <c r="EM33" s="187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8"/>
    </row>
    <row r="34" spans="1:159" s="22" customFormat="1" ht="11.25" customHeight="1" x14ac:dyDescent="0.2">
      <c r="A34" s="81"/>
      <c r="B34" s="274" t="s">
        <v>817</v>
      </c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5"/>
      <c r="AS34" s="220" t="s">
        <v>303</v>
      </c>
      <c r="AT34" s="221"/>
      <c r="AU34" s="221"/>
      <c r="AV34" s="221"/>
      <c r="AW34" s="221"/>
      <c r="AX34" s="221"/>
      <c r="AY34" s="221"/>
      <c r="AZ34" s="221"/>
      <c r="BA34" s="222"/>
      <c r="BB34" s="261"/>
      <c r="BC34" s="262"/>
      <c r="BD34" s="262"/>
      <c r="BE34" s="262"/>
      <c r="BF34" s="262"/>
      <c r="BG34" s="262"/>
      <c r="BH34" s="262"/>
      <c r="BI34" s="262"/>
      <c r="BJ34" s="262"/>
      <c r="BK34" s="262"/>
      <c r="BL34" s="262"/>
      <c r="BM34" s="262"/>
      <c r="BN34" s="262"/>
      <c r="BO34" s="262"/>
      <c r="BP34" s="263"/>
      <c r="BQ34" s="261"/>
      <c r="BR34" s="262"/>
      <c r="BS34" s="262"/>
      <c r="BT34" s="262"/>
      <c r="BU34" s="262"/>
      <c r="BV34" s="262"/>
      <c r="BW34" s="262"/>
      <c r="BX34" s="262"/>
      <c r="BY34" s="262"/>
      <c r="BZ34" s="262"/>
      <c r="CA34" s="262"/>
      <c r="CB34" s="262"/>
      <c r="CC34" s="262"/>
      <c r="CD34" s="262"/>
      <c r="CE34" s="262"/>
      <c r="CF34" s="262"/>
      <c r="CG34" s="263"/>
      <c r="CH34" s="261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3"/>
      <c r="CY34" s="261"/>
      <c r="CZ34" s="262"/>
      <c r="DA34" s="262"/>
      <c r="DB34" s="262"/>
      <c r="DC34" s="262"/>
      <c r="DD34" s="262"/>
      <c r="DE34" s="262"/>
      <c r="DF34" s="262"/>
      <c r="DG34" s="262"/>
      <c r="DH34" s="262"/>
      <c r="DI34" s="262"/>
      <c r="DJ34" s="262"/>
      <c r="DK34" s="262"/>
      <c r="DL34" s="262"/>
      <c r="DM34" s="262"/>
      <c r="DN34" s="262"/>
      <c r="DO34" s="263"/>
      <c r="DP34" s="261"/>
      <c r="DQ34" s="262"/>
      <c r="DR34" s="262"/>
      <c r="DS34" s="262"/>
      <c r="DT34" s="262"/>
      <c r="DU34" s="262"/>
      <c r="DV34" s="262"/>
      <c r="DW34" s="262"/>
      <c r="DX34" s="262"/>
      <c r="DY34" s="262"/>
      <c r="DZ34" s="262"/>
      <c r="EA34" s="262"/>
      <c r="EB34" s="262"/>
      <c r="EC34" s="262"/>
      <c r="ED34" s="262"/>
      <c r="EE34" s="262"/>
      <c r="EF34" s="262"/>
      <c r="EG34" s="263"/>
      <c r="EH34" s="261"/>
      <c r="EI34" s="262"/>
      <c r="EJ34" s="262"/>
      <c r="EK34" s="262"/>
      <c r="EL34" s="262"/>
      <c r="EM34" s="262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3"/>
      <c r="FC34" s="1"/>
    </row>
    <row r="35" spans="1:159" s="22" customFormat="1" ht="11.25" customHeight="1" x14ac:dyDescent="0.2">
      <c r="A35" s="82"/>
      <c r="B35" s="278" t="s">
        <v>816</v>
      </c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9"/>
      <c r="AS35" s="223"/>
      <c r="AT35" s="224"/>
      <c r="AU35" s="224"/>
      <c r="AV35" s="224"/>
      <c r="AW35" s="224"/>
      <c r="AX35" s="224"/>
      <c r="AY35" s="224"/>
      <c r="AZ35" s="224"/>
      <c r="BA35" s="225"/>
      <c r="BB35" s="264"/>
      <c r="BC35" s="265"/>
      <c r="BD35" s="265"/>
      <c r="BE35" s="265"/>
      <c r="BF35" s="265"/>
      <c r="BG35" s="265"/>
      <c r="BH35" s="265"/>
      <c r="BI35" s="265"/>
      <c r="BJ35" s="265"/>
      <c r="BK35" s="265"/>
      <c r="BL35" s="265"/>
      <c r="BM35" s="265"/>
      <c r="BN35" s="265"/>
      <c r="BO35" s="265"/>
      <c r="BP35" s="266"/>
      <c r="BQ35" s="264"/>
      <c r="BR35" s="265"/>
      <c r="BS35" s="265"/>
      <c r="BT35" s="265"/>
      <c r="BU35" s="265"/>
      <c r="BV35" s="265"/>
      <c r="BW35" s="265"/>
      <c r="BX35" s="265"/>
      <c r="BY35" s="265"/>
      <c r="BZ35" s="265"/>
      <c r="CA35" s="265"/>
      <c r="CB35" s="265"/>
      <c r="CC35" s="265"/>
      <c r="CD35" s="265"/>
      <c r="CE35" s="265"/>
      <c r="CF35" s="265"/>
      <c r="CG35" s="266"/>
      <c r="CH35" s="264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6"/>
      <c r="CY35" s="264"/>
      <c r="CZ35" s="265"/>
      <c r="DA35" s="265"/>
      <c r="DB35" s="265"/>
      <c r="DC35" s="265"/>
      <c r="DD35" s="265"/>
      <c r="DE35" s="265"/>
      <c r="DF35" s="265"/>
      <c r="DG35" s="265"/>
      <c r="DH35" s="265"/>
      <c r="DI35" s="265"/>
      <c r="DJ35" s="265"/>
      <c r="DK35" s="265"/>
      <c r="DL35" s="265"/>
      <c r="DM35" s="265"/>
      <c r="DN35" s="265"/>
      <c r="DO35" s="266"/>
      <c r="DP35" s="264"/>
      <c r="DQ35" s="265"/>
      <c r="DR35" s="265"/>
      <c r="DS35" s="265"/>
      <c r="DT35" s="265"/>
      <c r="DU35" s="265"/>
      <c r="DV35" s="265"/>
      <c r="DW35" s="265"/>
      <c r="DX35" s="265"/>
      <c r="DY35" s="265"/>
      <c r="DZ35" s="265"/>
      <c r="EA35" s="265"/>
      <c r="EB35" s="265"/>
      <c r="EC35" s="265"/>
      <c r="ED35" s="265"/>
      <c r="EE35" s="265"/>
      <c r="EF35" s="265"/>
      <c r="EG35" s="266"/>
      <c r="EH35" s="264"/>
      <c r="EI35" s="265"/>
      <c r="EJ35" s="265"/>
      <c r="EK35" s="265"/>
      <c r="EL35" s="265"/>
      <c r="EM35" s="265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6"/>
      <c r="FC35" s="1"/>
    </row>
    <row r="36" spans="1:159" ht="11.25" customHeight="1" x14ac:dyDescent="0.2">
      <c r="A36" s="16"/>
      <c r="B36" s="230" t="s">
        <v>818</v>
      </c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1"/>
      <c r="AS36" s="220" t="s">
        <v>305</v>
      </c>
      <c r="AT36" s="221"/>
      <c r="AU36" s="221"/>
      <c r="AV36" s="221"/>
      <c r="AW36" s="221"/>
      <c r="AX36" s="221"/>
      <c r="AY36" s="221"/>
      <c r="AZ36" s="221"/>
      <c r="BA36" s="222"/>
      <c r="BB36" s="261">
        <v>6</v>
      </c>
      <c r="BC36" s="262"/>
      <c r="BD36" s="262"/>
      <c r="BE36" s="262"/>
      <c r="BF36" s="262"/>
      <c r="BG36" s="262"/>
      <c r="BH36" s="262"/>
      <c r="BI36" s="262"/>
      <c r="BJ36" s="262"/>
      <c r="BK36" s="262"/>
      <c r="BL36" s="262"/>
      <c r="BM36" s="262"/>
      <c r="BN36" s="262"/>
      <c r="BO36" s="262"/>
      <c r="BP36" s="263"/>
      <c r="BQ36" s="261">
        <v>0</v>
      </c>
      <c r="BR36" s="262"/>
      <c r="BS36" s="262"/>
      <c r="BT36" s="262"/>
      <c r="BU36" s="262"/>
      <c r="BV36" s="262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3"/>
      <c r="CH36" s="261">
        <v>0</v>
      </c>
      <c r="CI36" s="262"/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3"/>
      <c r="CY36" s="261">
        <v>2</v>
      </c>
      <c r="CZ36" s="262"/>
      <c r="DA36" s="262"/>
      <c r="DB36" s="262"/>
      <c r="DC36" s="262"/>
      <c r="DD36" s="262"/>
      <c r="DE36" s="262"/>
      <c r="DF36" s="262"/>
      <c r="DG36" s="262"/>
      <c r="DH36" s="262"/>
      <c r="DI36" s="262"/>
      <c r="DJ36" s="262"/>
      <c r="DK36" s="262"/>
      <c r="DL36" s="262"/>
      <c r="DM36" s="262"/>
      <c r="DN36" s="262"/>
      <c r="DO36" s="263"/>
      <c r="DP36" s="261">
        <v>4</v>
      </c>
      <c r="DQ36" s="262"/>
      <c r="DR36" s="262"/>
      <c r="DS36" s="262"/>
      <c r="DT36" s="262"/>
      <c r="DU36" s="262"/>
      <c r="DV36" s="262"/>
      <c r="DW36" s="262"/>
      <c r="DX36" s="262"/>
      <c r="DY36" s="262"/>
      <c r="DZ36" s="262"/>
      <c r="EA36" s="262"/>
      <c r="EB36" s="262"/>
      <c r="EC36" s="262"/>
      <c r="ED36" s="262"/>
      <c r="EE36" s="262"/>
      <c r="EF36" s="262"/>
      <c r="EG36" s="263"/>
      <c r="EH36" s="261">
        <v>0</v>
      </c>
      <c r="EI36" s="262"/>
      <c r="EJ36" s="262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3"/>
    </row>
    <row r="37" spans="1:159" s="22" customFormat="1" ht="11.25" customHeight="1" x14ac:dyDescent="0.2">
      <c r="A37" s="82"/>
      <c r="B37" s="234" t="s">
        <v>803</v>
      </c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5"/>
      <c r="AS37" s="223"/>
      <c r="AT37" s="224"/>
      <c r="AU37" s="224"/>
      <c r="AV37" s="224"/>
      <c r="AW37" s="224"/>
      <c r="AX37" s="224"/>
      <c r="AY37" s="224"/>
      <c r="AZ37" s="224"/>
      <c r="BA37" s="225"/>
      <c r="BB37" s="264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6"/>
      <c r="BQ37" s="264"/>
      <c r="BR37" s="265"/>
      <c r="BS37" s="265"/>
      <c r="BT37" s="265"/>
      <c r="BU37" s="265"/>
      <c r="BV37" s="265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6"/>
      <c r="CH37" s="264"/>
      <c r="CI37" s="265"/>
      <c r="CJ37" s="265"/>
      <c r="CK37" s="265"/>
      <c r="CL37" s="265"/>
      <c r="CM37" s="265"/>
      <c r="CN37" s="265"/>
      <c r="CO37" s="265"/>
      <c r="CP37" s="265"/>
      <c r="CQ37" s="265"/>
      <c r="CR37" s="265"/>
      <c r="CS37" s="265"/>
      <c r="CT37" s="265"/>
      <c r="CU37" s="265"/>
      <c r="CV37" s="265"/>
      <c r="CW37" s="265"/>
      <c r="CX37" s="266"/>
      <c r="CY37" s="264"/>
      <c r="CZ37" s="265"/>
      <c r="DA37" s="265"/>
      <c r="DB37" s="265"/>
      <c r="DC37" s="265"/>
      <c r="DD37" s="265"/>
      <c r="DE37" s="265"/>
      <c r="DF37" s="265"/>
      <c r="DG37" s="265"/>
      <c r="DH37" s="265"/>
      <c r="DI37" s="265"/>
      <c r="DJ37" s="265"/>
      <c r="DK37" s="265"/>
      <c r="DL37" s="265"/>
      <c r="DM37" s="265"/>
      <c r="DN37" s="265"/>
      <c r="DO37" s="266"/>
      <c r="DP37" s="264"/>
      <c r="DQ37" s="265"/>
      <c r="DR37" s="265"/>
      <c r="DS37" s="265"/>
      <c r="DT37" s="265"/>
      <c r="DU37" s="265"/>
      <c r="DV37" s="265"/>
      <c r="DW37" s="265"/>
      <c r="DX37" s="265"/>
      <c r="DY37" s="265"/>
      <c r="DZ37" s="265"/>
      <c r="EA37" s="265"/>
      <c r="EB37" s="265"/>
      <c r="EC37" s="265"/>
      <c r="ED37" s="265"/>
      <c r="EE37" s="265"/>
      <c r="EF37" s="265"/>
      <c r="EG37" s="266"/>
      <c r="EH37" s="264"/>
      <c r="EI37" s="265"/>
      <c r="EJ37" s="265"/>
      <c r="EK37" s="265"/>
      <c r="EL37" s="265"/>
      <c r="EM37" s="265"/>
      <c r="EN37" s="265"/>
      <c r="EO37" s="265"/>
      <c r="EP37" s="265"/>
      <c r="EQ37" s="265"/>
      <c r="ER37" s="265"/>
      <c r="ES37" s="265"/>
      <c r="ET37" s="265"/>
      <c r="EU37" s="265"/>
      <c r="EV37" s="265"/>
      <c r="EW37" s="265"/>
      <c r="EX37" s="265"/>
      <c r="EY37" s="266"/>
      <c r="FC37" s="1"/>
    </row>
    <row r="38" spans="1:159" ht="11.25" customHeight="1" x14ac:dyDescent="0.2">
      <c r="A38" s="23"/>
      <c r="B38" s="184" t="s">
        <v>186</v>
      </c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  <c r="AP38" s="184"/>
      <c r="AQ38" s="184"/>
      <c r="AR38" s="185"/>
      <c r="AS38" s="203" t="s">
        <v>306</v>
      </c>
      <c r="AT38" s="204"/>
      <c r="AU38" s="204"/>
      <c r="AV38" s="204"/>
      <c r="AW38" s="204"/>
      <c r="AX38" s="204"/>
      <c r="AY38" s="204"/>
      <c r="AZ38" s="204"/>
      <c r="BA38" s="205"/>
      <c r="BB38" s="186">
        <v>0</v>
      </c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8"/>
      <c r="BQ38" s="186">
        <v>0</v>
      </c>
      <c r="BR38" s="187"/>
      <c r="BS38" s="187"/>
      <c r="BT38" s="187"/>
      <c r="BU38" s="187"/>
      <c r="BV38" s="187"/>
      <c r="BW38" s="187"/>
      <c r="BX38" s="187"/>
      <c r="BY38" s="187"/>
      <c r="BZ38" s="187"/>
      <c r="CA38" s="187"/>
      <c r="CB38" s="187"/>
      <c r="CC38" s="187"/>
      <c r="CD38" s="187"/>
      <c r="CE38" s="187"/>
      <c r="CF38" s="187"/>
      <c r="CG38" s="188"/>
      <c r="CH38" s="186">
        <v>0</v>
      </c>
      <c r="CI38" s="187"/>
      <c r="CJ38" s="187"/>
      <c r="CK38" s="187"/>
      <c r="CL38" s="187"/>
      <c r="CM38" s="187"/>
      <c r="CN38" s="187"/>
      <c r="CO38" s="187"/>
      <c r="CP38" s="187"/>
      <c r="CQ38" s="187"/>
      <c r="CR38" s="187"/>
      <c r="CS38" s="187"/>
      <c r="CT38" s="187"/>
      <c r="CU38" s="187"/>
      <c r="CV38" s="187"/>
      <c r="CW38" s="187"/>
      <c r="CX38" s="188"/>
      <c r="CY38" s="186"/>
      <c r="CZ38" s="187"/>
      <c r="DA38" s="187"/>
      <c r="DB38" s="187"/>
      <c r="DC38" s="187"/>
      <c r="DD38" s="187"/>
      <c r="DE38" s="187"/>
      <c r="DF38" s="187"/>
      <c r="DG38" s="187"/>
      <c r="DH38" s="187"/>
      <c r="DI38" s="187"/>
      <c r="DJ38" s="187"/>
      <c r="DK38" s="187"/>
      <c r="DL38" s="187"/>
      <c r="DM38" s="187"/>
      <c r="DN38" s="187"/>
      <c r="DO38" s="188"/>
      <c r="DP38" s="186"/>
      <c r="DQ38" s="187"/>
      <c r="DR38" s="187"/>
      <c r="DS38" s="187"/>
      <c r="DT38" s="187"/>
      <c r="DU38" s="187"/>
      <c r="DV38" s="187"/>
      <c r="DW38" s="187"/>
      <c r="DX38" s="187"/>
      <c r="DY38" s="187"/>
      <c r="DZ38" s="187"/>
      <c r="EA38" s="187"/>
      <c r="EB38" s="187"/>
      <c r="EC38" s="187"/>
      <c r="ED38" s="187"/>
      <c r="EE38" s="187"/>
      <c r="EF38" s="187"/>
      <c r="EG38" s="188"/>
      <c r="EH38" s="186"/>
      <c r="EI38" s="187"/>
      <c r="EJ38" s="187"/>
      <c r="EK38" s="187"/>
      <c r="EL38" s="187"/>
      <c r="EM38" s="187"/>
      <c r="EN38" s="187"/>
      <c r="EO38" s="187"/>
      <c r="EP38" s="187"/>
      <c r="EQ38" s="187"/>
      <c r="ER38" s="187"/>
      <c r="ES38" s="187"/>
      <c r="ET38" s="187"/>
      <c r="EU38" s="187"/>
      <c r="EV38" s="187"/>
      <c r="EW38" s="187"/>
      <c r="EX38" s="187"/>
      <c r="EY38" s="188"/>
    </row>
    <row r="39" spans="1:159" ht="11.25" customHeight="1" x14ac:dyDescent="0.2">
      <c r="A39" s="23"/>
      <c r="B39" s="184" t="s">
        <v>187</v>
      </c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  <c r="AP39" s="184"/>
      <c r="AQ39" s="184"/>
      <c r="AR39" s="185"/>
      <c r="AS39" s="203" t="s">
        <v>307</v>
      </c>
      <c r="AT39" s="204"/>
      <c r="AU39" s="204"/>
      <c r="AV39" s="204"/>
      <c r="AW39" s="204"/>
      <c r="AX39" s="204"/>
      <c r="AY39" s="204"/>
      <c r="AZ39" s="204"/>
      <c r="BA39" s="205"/>
      <c r="BB39" s="186"/>
      <c r="BC39" s="187"/>
      <c r="BD39" s="187"/>
      <c r="BE39" s="187"/>
      <c r="BF39" s="187"/>
      <c r="BG39" s="187"/>
      <c r="BH39" s="187"/>
      <c r="BI39" s="187"/>
      <c r="BJ39" s="187"/>
      <c r="BK39" s="187"/>
      <c r="BL39" s="187"/>
      <c r="BM39" s="187"/>
      <c r="BN39" s="187"/>
      <c r="BO39" s="187"/>
      <c r="BP39" s="188"/>
      <c r="BQ39" s="186"/>
      <c r="BR39" s="187"/>
      <c r="BS39" s="187"/>
      <c r="BT39" s="187"/>
      <c r="BU39" s="187"/>
      <c r="BV39" s="187"/>
      <c r="BW39" s="187"/>
      <c r="BX39" s="187"/>
      <c r="BY39" s="187"/>
      <c r="BZ39" s="187"/>
      <c r="CA39" s="187"/>
      <c r="CB39" s="187"/>
      <c r="CC39" s="187"/>
      <c r="CD39" s="187"/>
      <c r="CE39" s="187"/>
      <c r="CF39" s="187"/>
      <c r="CG39" s="188"/>
      <c r="CH39" s="186"/>
      <c r="CI39" s="187"/>
      <c r="CJ39" s="187"/>
      <c r="CK39" s="187"/>
      <c r="CL39" s="187"/>
      <c r="CM39" s="187"/>
      <c r="CN39" s="187"/>
      <c r="CO39" s="187"/>
      <c r="CP39" s="187"/>
      <c r="CQ39" s="187"/>
      <c r="CR39" s="187"/>
      <c r="CS39" s="187"/>
      <c r="CT39" s="187"/>
      <c r="CU39" s="187"/>
      <c r="CV39" s="187"/>
      <c r="CW39" s="187"/>
      <c r="CX39" s="188"/>
      <c r="CY39" s="186"/>
      <c r="CZ39" s="187"/>
      <c r="DA39" s="187"/>
      <c r="DB39" s="187"/>
      <c r="DC39" s="187"/>
      <c r="DD39" s="187"/>
      <c r="DE39" s="187"/>
      <c r="DF39" s="187"/>
      <c r="DG39" s="187"/>
      <c r="DH39" s="187"/>
      <c r="DI39" s="187"/>
      <c r="DJ39" s="187"/>
      <c r="DK39" s="187"/>
      <c r="DL39" s="187"/>
      <c r="DM39" s="187"/>
      <c r="DN39" s="187"/>
      <c r="DO39" s="188"/>
      <c r="DP39" s="186"/>
      <c r="DQ39" s="187"/>
      <c r="DR39" s="187"/>
      <c r="DS39" s="187"/>
      <c r="DT39" s="187"/>
      <c r="DU39" s="187"/>
      <c r="DV39" s="187"/>
      <c r="DW39" s="187"/>
      <c r="DX39" s="187"/>
      <c r="DY39" s="187"/>
      <c r="DZ39" s="187"/>
      <c r="EA39" s="187"/>
      <c r="EB39" s="187"/>
      <c r="EC39" s="187"/>
      <c r="ED39" s="187"/>
      <c r="EE39" s="187"/>
      <c r="EF39" s="187"/>
      <c r="EG39" s="188"/>
      <c r="EH39" s="186"/>
      <c r="EI39" s="187"/>
      <c r="EJ39" s="187"/>
      <c r="EK39" s="187"/>
      <c r="EL39" s="187"/>
      <c r="EM39" s="187"/>
      <c r="EN39" s="187"/>
      <c r="EO39" s="187"/>
      <c r="EP39" s="187"/>
      <c r="EQ39" s="187"/>
      <c r="ER39" s="187"/>
      <c r="ES39" s="187"/>
      <c r="ET39" s="187"/>
      <c r="EU39" s="187"/>
      <c r="EV39" s="187"/>
      <c r="EW39" s="187"/>
      <c r="EX39" s="187"/>
      <c r="EY39" s="188"/>
    </row>
    <row r="40" spans="1:159" ht="11.25" customHeight="1" x14ac:dyDescent="0.2">
      <c r="A40" s="23"/>
      <c r="B40" s="184" t="s">
        <v>176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5"/>
      <c r="AS40" s="203" t="s">
        <v>308</v>
      </c>
      <c r="AT40" s="204"/>
      <c r="AU40" s="204"/>
      <c r="AV40" s="204"/>
      <c r="AW40" s="204"/>
      <c r="AX40" s="204"/>
      <c r="AY40" s="204"/>
      <c r="AZ40" s="204"/>
      <c r="BA40" s="205"/>
      <c r="BB40" s="186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8"/>
      <c r="BQ40" s="186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8"/>
      <c r="CH40" s="186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8"/>
      <c r="CY40" s="186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8"/>
      <c r="DP40" s="186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188"/>
      <c r="EH40" s="186"/>
      <c r="EI40" s="187"/>
      <c r="EJ40" s="187"/>
      <c r="EK40" s="187"/>
      <c r="EL40" s="187"/>
      <c r="EM40" s="187"/>
      <c r="EN40" s="187"/>
      <c r="EO40" s="187"/>
      <c r="EP40" s="187"/>
      <c r="EQ40" s="187"/>
      <c r="ER40" s="187"/>
      <c r="ES40" s="187"/>
      <c r="ET40" s="187"/>
      <c r="EU40" s="187"/>
      <c r="EV40" s="187"/>
      <c r="EW40" s="187"/>
      <c r="EX40" s="187"/>
      <c r="EY40" s="188"/>
    </row>
    <row r="41" spans="1:159" s="22" customFormat="1" ht="11.25" customHeight="1" x14ac:dyDescent="0.2">
      <c r="A41" s="38"/>
      <c r="B41" s="232" t="s">
        <v>151</v>
      </c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2"/>
      <c r="AM41" s="232"/>
      <c r="AN41" s="232"/>
      <c r="AO41" s="232"/>
      <c r="AP41" s="232"/>
      <c r="AQ41" s="232"/>
      <c r="AR41" s="233"/>
      <c r="AS41" s="220" t="s">
        <v>309</v>
      </c>
      <c r="AT41" s="221"/>
      <c r="AU41" s="221"/>
      <c r="AV41" s="221"/>
      <c r="AW41" s="221"/>
      <c r="AX41" s="221"/>
      <c r="AY41" s="221"/>
      <c r="AZ41" s="221"/>
      <c r="BA41" s="222"/>
      <c r="BB41" s="261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3"/>
      <c r="BQ41" s="261"/>
      <c r="BR41" s="262"/>
      <c r="BS41" s="262"/>
      <c r="BT41" s="262"/>
      <c r="BU41" s="262"/>
      <c r="BV41" s="262"/>
      <c r="BW41" s="262"/>
      <c r="BX41" s="262"/>
      <c r="BY41" s="262"/>
      <c r="BZ41" s="262"/>
      <c r="CA41" s="262"/>
      <c r="CB41" s="262"/>
      <c r="CC41" s="262"/>
      <c r="CD41" s="262"/>
      <c r="CE41" s="262"/>
      <c r="CF41" s="262"/>
      <c r="CG41" s="263"/>
      <c r="CH41" s="261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3"/>
      <c r="CY41" s="261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2"/>
      <c r="DN41" s="262"/>
      <c r="DO41" s="263"/>
      <c r="DP41" s="261"/>
      <c r="DQ41" s="262"/>
      <c r="DR41" s="262"/>
      <c r="DS41" s="262"/>
      <c r="DT41" s="262"/>
      <c r="DU41" s="262"/>
      <c r="DV41" s="262"/>
      <c r="DW41" s="262"/>
      <c r="DX41" s="262"/>
      <c r="DY41" s="262"/>
      <c r="DZ41" s="262"/>
      <c r="EA41" s="262"/>
      <c r="EB41" s="262"/>
      <c r="EC41" s="262"/>
      <c r="ED41" s="262"/>
      <c r="EE41" s="262"/>
      <c r="EF41" s="262"/>
      <c r="EG41" s="263"/>
      <c r="EH41" s="261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2"/>
      <c r="EW41" s="262"/>
      <c r="EX41" s="262"/>
      <c r="EY41" s="263"/>
      <c r="FC41" s="1"/>
    </row>
    <row r="42" spans="1:159" s="22" customFormat="1" ht="11.25" customHeight="1" x14ac:dyDescent="0.2">
      <c r="A42" s="41"/>
      <c r="B42" s="226" t="s">
        <v>192</v>
      </c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7"/>
      <c r="AS42" s="223"/>
      <c r="AT42" s="224"/>
      <c r="AU42" s="224"/>
      <c r="AV42" s="224"/>
      <c r="AW42" s="224"/>
      <c r="AX42" s="224"/>
      <c r="AY42" s="224"/>
      <c r="AZ42" s="224"/>
      <c r="BA42" s="225"/>
      <c r="BB42" s="264"/>
      <c r="BC42" s="265"/>
      <c r="BD42" s="265"/>
      <c r="BE42" s="265"/>
      <c r="BF42" s="265"/>
      <c r="BG42" s="265"/>
      <c r="BH42" s="265"/>
      <c r="BI42" s="265"/>
      <c r="BJ42" s="265"/>
      <c r="BK42" s="265"/>
      <c r="BL42" s="265"/>
      <c r="BM42" s="265"/>
      <c r="BN42" s="265"/>
      <c r="BO42" s="265"/>
      <c r="BP42" s="266"/>
      <c r="BQ42" s="264"/>
      <c r="BR42" s="265"/>
      <c r="BS42" s="265"/>
      <c r="BT42" s="265"/>
      <c r="BU42" s="265"/>
      <c r="BV42" s="265"/>
      <c r="BW42" s="265"/>
      <c r="BX42" s="265"/>
      <c r="BY42" s="265"/>
      <c r="BZ42" s="265"/>
      <c r="CA42" s="265"/>
      <c r="CB42" s="265"/>
      <c r="CC42" s="265"/>
      <c r="CD42" s="265"/>
      <c r="CE42" s="265"/>
      <c r="CF42" s="265"/>
      <c r="CG42" s="266"/>
      <c r="CH42" s="264"/>
      <c r="CI42" s="265"/>
      <c r="CJ42" s="265"/>
      <c r="CK42" s="265"/>
      <c r="CL42" s="265"/>
      <c r="CM42" s="265"/>
      <c r="CN42" s="265"/>
      <c r="CO42" s="265"/>
      <c r="CP42" s="265"/>
      <c r="CQ42" s="265"/>
      <c r="CR42" s="265"/>
      <c r="CS42" s="265"/>
      <c r="CT42" s="265"/>
      <c r="CU42" s="265"/>
      <c r="CV42" s="265"/>
      <c r="CW42" s="265"/>
      <c r="CX42" s="266"/>
      <c r="CY42" s="264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5"/>
      <c r="DN42" s="265"/>
      <c r="DO42" s="266"/>
      <c r="DP42" s="264"/>
      <c r="DQ42" s="265"/>
      <c r="DR42" s="265"/>
      <c r="DS42" s="265"/>
      <c r="DT42" s="265"/>
      <c r="DU42" s="265"/>
      <c r="DV42" s="265"/>
      <c r="DW42" s="265"/>
      <c r="DX42" s="265"/>
      <c r="DY42" s="265"/>
      <c r="DZ42" s="265"/>
      <c r="EA42" s="265"/>
      <c r="EB42" s="265"/>
      <c r="EC42" s="265"/>
      <c r="ED42" s="265"/>
      <c r="EE42" s="265"/>
      <c r="EF42" s="265"/>
      <c r="EG42" s="266"/>
      <c r="EH42" s="264"/>
      <c r="EI42" s="265"/>
      <c r="EJ42" s="265"/>
      <c r="EK42" s="265"/>
      <c r="EL42" s="265"/>
      <c r="EM42" s="265"/>
      <c r="EN42" s="265"/>
      <c r="EO42" s="265"/>
      <c r="EP42" s="265"/>
      <c r="EQ42" s="265"/>
      <c r="ER42" s="265"/>
      <c r="ES42" s="265"/>
      <c r="ET42" s="265"/>
      <c r="EU42" s="265"/>
      <c r="EV42" s="265"/>
      <c r="EW42" s="265"/>
      <c r="EX42" s="265"/>
      <c r="EY42" s="266"/>
      <c r="FC42" s="1"/>
    </row>
    <row r="43" spans="1:159" ht="11.25" customHeight="1" x14ac:dyDescent="0.2">
      <c r="A43" s="23"/>
      <c r="B43" s="228" t="s">
        <v>193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8"/>
      <c r="AK43" s="228"/>
      <c r="AL43" s="228"/>
      <c r="AM43" s="228"/>
      <c r="AN43" s="228"/>
      <c r="AO43" s="228"/>
      <c r="AP43" s="228"/>
      <c r="AQ43" s="228"/>
      <c r="AR43" s="229"/>
      <c r="AS43" s="203" t="s">
        <v>310</v>
      </c>
      <c r="AT43" s="204"/>
      <c r="AU43" s="204"/>
      <c r="AV43" s="204"/>
      <c r="AW43" s="204"/>
      <c r="AX43" s="204"/>
      <c r="AY43" s="204"/>
      <c r="AZ43" s="204"/>
      <c r="BA43" s="205"/>
      <c r="BB43" s="186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8"/>
      <c r="BQ43" s="186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8"/>
      <c r="CH43" s="186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8"/>
      <c r="CY43" s="186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8"/>
      <c r="DP43" s="186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8"/>
      <c r="EH43" s="186"/>
      <c r="EI43" s="187"/>
      <c r="EJ43" s="187"/>
      <c r="EK43" s="187"/>
      <c r="EL43" s="187"/>
      <c r="EM43" s="187"/>
      <c r="EN43" s="187"/>
      <c r="EO43" s="187"/>
      <c r="EP43" s="187"/>
      <c r="EQ43" s="187"/>
      <c r="ER43" s="187"/>
      <c r="ES43" s="187"/>
      <c r="ET43" s="187"/>
      <c r="EU43" s="187"/>
      <c r="EV43" s="187"/>
      <c r="EW43" s="187"/>
      <c r="EX43" s="187"/>
      <c r="EY43" s="188"/>
    </row>
  </sheetData>
  <sheetProtection algorithmName="SHA-512" hashValue="RLmS6iscRMctRYXF4wVc/xi2EOOQwCCwz4+UQ/4J9Ahsza/TePCjkExMJiM/AhCaFOQBKxWUbgW5FsjjqjKW4w==" saltValue="kgIdNpT4KCA7QkEh3SF7ig==" spinCount="100000" sheet="1" objects="1" scenarios="1"/>
  <mergeCells count="221">
    <mergeCell ref="BQ43:CG43"/>
    <mergeCell ref="BQ41:CG42"/>
    <mergeCell ref="BQ38:CG38"/>
    <mergeCell ref="BQ39:CG39"/>
    <mergeCell ref="BB40:BP40"/>
    <mergeCell ref="BB36:BP37"/>
    <mergeCell ref="BB43:BP43"/>
    <mergeCell ref="BQ34:CG35"/>
    <mergeCell ref="FC1:FC2"/>
    <mergeCell ref="FC3:FC4"/>
    <mergeCell ref="FC9:FC10"/>
    <mergeCell ref="FC19:FC20"/>
    <mergeCell ref="DP7:EG8"/>
    <mergeCell ref="EH7:EY8"/>
    <mergeCell ref="BQ26:CG27"/>
    <mergeCell ref="CH26:CX27"/>
    <mergeCell ref="BQ15:CG15"/>
    <mergeCell ref="BQ16:CG16"/>
    <mergeCell ref="CH20:CX21"/>
    <mergeCell ref="CH22:CX23"/>
    <mergeCell ref="BQ9:CG12"/>
    <mergeCell ref="CH9:CX12"/>
    <mergeCell ref="CH17:CX17"/>
    <mergeCell ref="BQ17:CG17"/>
    <mergeCell ref="BB38:BP38"/>
    <mergeCell ref="BB39:BP39"/>
    <mergeCell ref="BB22:BP23"/>
    <mergeCell ref="BQ36:CG37"/>
    <mergeCell ref="BQ33:CG33"/>
    <mergeCell ref="BB7:BP8"/>
    <mergeCell ref="BB17:BP17"/>
    <mergeCell ref="BB15:BP15"/>
    <mergeCell ref="BB16:BP16"/>
    <mergeCell ref="BB18:BP18"/>
    <mergeCell ref="BB13:BP14"/>
    <mergeCell ref="BB9:BP12"/>
    <mergeCell ref="BB34:BP35"/>
    <mergeCell ref="BQ22:CG23"/>
    <mergeCell ref="BB20:BP21"/>
    <mergeCell ref="BQ18:CG18"/>
    <mergeCell ref="BQ19:CG19"/>
    <mergeCell ref="BQ7:CG8"/>
    <mergeCell ref="BQ13:CG14"/>
    <mergeCell ref="B17:AR17"/>
    <mergeCell ref="B18:AR18"/>
    <mergeCell ref="B16:AR16"/>
    <mergeCell ref="B22:AR22"/>
    <mergeCell ref="B19:AR19"/>
    <mergeCell ref="CY43:DO43"/>
    <mergeCell ref="CH30:CX32"/>
    <mergeCell ref="CY38:DO38"/>
    <mergeCell ref="CY39:DO39"/>
    <mergeCell ref="B35:AR35"/>
    <mergeCell ref="CH24:CX24"/>
    <mergeCell ref="CH25:CX25"/>
    <mergeCell ref="CH43:CX43"/>
    <mergeCell ref="CH41:CX42"/>
    <mergeCell ref="CH38:CX38"/>
    <mergeCell ref="CH39:CX39"/>
    <mergeCell ref="CH40:CX40"/>
    <mergeCell ref="BQ28:CG29"/>
    <mergeCell ref="BQ30:CG32"/>
    <mergeCell ref="CY40:DO40"/>
    <mergeCell ref="CY36:DO37"/>
    <mergeCell ref="CY30:DO32"/>
    <mergeCell ref="CH34:CX35"/>
    <mergeCell ref="CH36:CX37"/>
    <mergeCell ref="CH5:CX5"/>
    <mergeCell ref="CH6:CX6"/>
    <mergeCell ref="CY22:DO23"/>
    <mergeCell ref="CY26:DO27"/>
    <mergeCell ref="CH28:CX29"/>
    <mergeCell ref="CY28:DO29"/>
    <mergeCell ref="CY20:DO21"/>
    <mergeCell ref="CY15:DO15"/>
    <mergeCell ref="CY16:DO16"/>
    <mergeCell ref="CY17:DO17"/>
    <mergeCell ref="CY7:DO8"/>
    <mergeCell ref="CH13:CX14"/>
    <mergeCell ref="CY13:DO14"/>
    <mergeCell ref="CH7:CX8"/>
    <mergeCell ref="CH15:CX15"/>
    <mergeCell ref="CH16:CX16"/>
    <mergeCell ref="CY9:DO12"/>
    <mergeCell ref="B34:AR34"/>
    <mergeCell ref="BB19:BP19"/>
    <mergeCell ref="CH18:CX18"/>
    <mergeCell ref="CY34:DO35"/>
    <mergeCell ref="CY18:DO18"/>
    <mergeCell ref="CY19:DO19"/>
    <mergeCell ref="CY24:DO24"/>
    <mergeCell ref="CY25:DO25"/>
    <mergeCell ref="AS30:BA32"/>
    <mergeCell ref="AS28:BA29"/>
    <mergeCell ref="BB28:BP29"/>
    <mergeCell ref="BB30:BP32"/>
    <mergeCell ref="AS34:BA35"/>
    <mergeCell ref="DP5:EG5"/>
    <mergeCell ref="CY5:DO5"/>
    <mergeCell ref="CY6:DO6"/>
    <mergeCell ref="BB4:BP5"/>
    <mergeCell ref="BB41:BP42"/>
    <mergeCell ref="BB33:BP33"/>
    <mergeCell ref="CY41:DO42"/>
    <mergeCell ref="DP41:EG42"/>
    <mergeCell ref="EH41:EY42"/>
    <mergeCell ref="EH40:EY40"/>
    <mergeCell ref="CY33:DO33"/>
    <mergeCell ref="BQ40:CG40"/>
    <mergeCell ref="CH33:CX33"/>
    <mergeCell ref="EH30:EY32"/>
    <mergeCell ref="DP34:EG35"/>
    <mergeCell ref="EH34:EY35"/>
    <mergeCell ref="DP30:EG32"/>
    <mergeCell ref="DP36:EG37"/>
    <mergeCell ref="EH36:EY37"/>
    <mergeCell ref="BB26:BP27"/>
    <mergeCell ref="BQ24:CG24"/>
    <mergeCell ref="EH28:EY29"/>
    <mergeCell ref="EH26:EY27"/>
    <mergeCell ref="EH22:EY23"/>
    <mergeCell ref="DP9:EG12"/>
    <mergeCell ref="DP13:EG14"/>
    <mergeCell ref="DP38:EG38"/>
    <mergeCell ref="DP39:EG39"/>
    <mergeCell ref="DP40:EG40"/>
    <mergeCell ref="DP33:EG33"/>
    <mergeCell ref="DP25:EG25"/>
    <mergeCell ref="DP19:EG19"/>
    <mergeCell ref="DP24:EG24"/>
    <mergeCell ref="DP18:EG18"/>
    <mergeCell ref="DP28:EG29"/>
    <mergeCell ref="DP20:EG21"/>
    <mergeCell ref="DP22:EG23"/>
    <mergeCell ref="DP26:EG27"/>
    <mergeCell ref="AS16:BA16"/>
    <mergeCell ref="B14:AR14"/>
    <mergeCell ref="B15:AR15"/>
    <mergeCell ref="AS15:BA15"/>
    <mergeCell ref="AS17:BA17"/>
    <mergeCell ref="AS18:BA18"/>
    <mergeCell ref="EH43:EY43"/>
    <mergeCell ref="EH38:EY38"/>
    <mergeCell ref="EH39:EY39"/>
    <mergeCell ref="EH33:EY33"/>
    <mergeCell ref="EH17:EY17"/>
    <mergeCell ref="EH18:EY18"/>
    <mergeCell ref="DP43:EG43"/>
    <mergeCell ref="EH24:EY24"/>
    <mergeCell ref="EH25:EY25"/>
    <mergeCell ref="EH20:EY21"/>
    <mergeCell ref="AS26:BA27"/>
    <mergeCell ref="BQ25:CG25"/>
    <mergeCell ref="AS24:BA24"/>
    <mergeCell ref="BB24:BP24"/>
    <mergeCell ref="BB25:BP25"/>
    <mergeCell ref="AS25:BA25"/>
    <mergeCell ref="AS20:BA21"/>
    <mergeCell ref="BQ20:CG21"/>
    <mergeCell ref="B1:EX1"/>
    <mergeCell ref="B2:EX2"/>
    <mergeCell ref="A4:AR5"/>
    <mergeCell ref="AS4:BA5"/>
    <mergeCell ref="BQ5:CG5"/>
    <mergeCell ref="B24:AR24"/>
    <mergeCell ref="AS6:BA6"/>
    <mergeCell ref="AS13:BA14"/>
    <mergeCell ref="AS9:BA12"/>
    <mergeCell ref="AS7:BA8"/>
    <mergeCell ref="CH19:CX19"/>
    <mergeCell ref="EH19:EY19"/>
    <mergeCell ref="EH15:EY15"/>
    <mergeCell ref="EH16:EY16"/>
    <mergeCell ref="EH13:EY14"/>
    <mergeCell ref="EH5:EY5"/>
    <mergeCell ref="EH6:EY6"/>
    <mergeCell ref="EH9:EY12"/>
    <mergeCell ref="DP15:EG15"/>
    <mergeCell ref="DP16:EG16"/>
    <mergeCell ref="DP17:EG17"/>
    <mergeCell ref="A6:AR6"/>
    <mergeCell ref="B7:AR7"/>
    <mergeCell ref="B9:AR9"/>
    <mergeCell ref="BQ4:EY4"/>
    <mergeCell ref="DP6:EG6"/>
    <mergeCell ref="B31:AR31"/>
    <mergeCell ref="B33:AR33"/>
    <mergeCell ref="B30:AR30"/>
    <mergeCell ref="B27:AR27"/>
    <mergeCell ref="B32:AR32"/>
    <mergeCell ref="B29:AR29"/>
    <mergeCell ref="B25:AR25"/>
    <mergeCell ref="B20:AR20"/>
    <mergeCell ref="B21:AR21"/>
    <mergeCell ref="B23:AR23"/>
    <mergeCell ref="B26:AR26"/>
    <mergeCell ref="B28:AR28"/>
    <mergeCell ref="AS33:BA33"/>
    <mergeCell ref="BQ6:CG6"/>
    <mergeCell ref="BB6:BP6"/>
    <mergeCell ref="AS22:BA23"/>
    <mergeCell ref="B10:AR10"/>
    <mergeCell ref="B8:AR8"/>
    <mergeCell ref="B12:AR12"/>
    <mergeCell ref="B11:AR11"/>
    <mergeCell ref="AS19:BA19"/>
    <mergeCell ref="B13:AR13"/>
    <mergeCell ref="AS43:BA43"/>
    <mergeCell ref="AS41:BA42"/>
    <mergeCell ref="AS39:BA39"/>
    <mergeCell ref="AS38:BA38"/>
    <mergeCell ref="AS40:BA40"/>
    <mergeCell ref="B42:AR42"/>
    <mergeCell ref="B43:AR43"/>
    <mergeCell ref="B36:AR36"/>
    <mergeCell ref="B38:AR38"/>
    <mergeCell ref="B39:AR39"/>
    <mergeCell ref="B40:AR40"/>
    <mergeCell ref="B41:AR41"/>
    <mergeCell ref="B37:AR37"/>
    <mergeCell ref="AS36:BA37"/>
  </mergeCells>
  <phoneticPr fontId="7" type="noConversion"/>
  <hyperlinks>
    <hyperlink ref="FC1" location="ПРОВЕРКА!B1502" display="Количество ошибок в разделе 21" xr:uid="{00000000-0004-0000-0200-000000000000}"/>
    <hyperlink ref="FC1:FC2" location="ПРОВЕРКА!B9" display="Количество ошибок в разделе 4" xr:uid="{00000000-0004-0000-0200-000001000000}"/>
  </hyperlinks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C34"/>
  <sheetViews>
    <sheetView view="pageBreakPreview" zoomScaleNormal="100" workbookViewId="0">
      <selection activeCell="FC16" sqref="FC16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15.75" customHeight="1" x14ac:dyDescent="0.25">
      <c r="B1" s="191" t="s">
        <v>311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21"/>
      <c r="FC1" s="219" t="s">
        <v>3073</v>
      </c>
    </row>
    <row r="2" spans="1:159" s="37" customFormat="1" ht="15.75" x14ac:dyDescent="0.25">
      <c r="B2" s="248" t="s">
        <v>278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61"/>
      <c r="FC2" s="219"/>
    </row>
    <row r="3" spans="1:159" s="47" customFormat="1" ht="9" customHeight="1" x14ac:dyDescent="0.25">
      <c r="FC3" s="137">
        <f>ПРОВЕРКА!B220</f>
        <v>0</v>
      </c>
    </row>
    <row r="4" spans="1:159" s="25" customFormat="1" ht="27" customHeight="1" x14ac:dyDescent="0.2">
      <c r="A4" s="249" t="s">
        <v>152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1"/>
      <c r="AU4" s="249" t="s">
        <v>229</v>
      </c>
      <c r="AV4" s="250"/>
      <c r="AW4" s="250"/>
      <c r="AX4" s="250"/>
      <c r="AY4" s="250"/>
      <c r="AZ4" s="251"/>
      <c r="BA4" s="249" t="s">
        <v>819</v>
      </c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1"/>
      <c r="BO4" s="192" t="s">
        <v>313</v>
      </c>
      <c r="BP4" s="193"/>
      <c r="BQ4" s="193"/>
      <c r="BR4" s="193"/>
      <c r="BS4" s="193"/>
      <c r="BT4" s="193"/>
      <c r="BU4" s="193"/>
      <c r="BV4" s="193"/>
      <c r="BW4" s="193"/>
      <c r="BX4" s="193"/>
      <c r="BY4" s="193"/>
      <c r="BZ4" s="193"/>
      <c r="CA4" s="193"/>
      <c r="CB4" s="193"/>
      <c r="CC4" s="193"/>
      <c r="CD4" s="193"/>
      <c r="CE4" s="193"/>
      <c r="CF4" s="193"/>
      <c r="CG4" s="193"/>
      <c r="CH4" s="193"/>
      <c r="CI4" s="193"/>
      <c r="CJ4" s="193"/>
      <c r="CK4" s="193"/>
      <c r="CL4" s="193"/>
      <c r="CM4" s="193"/>
      <c r="CN4" s="193"/>
      <c r="CO4" s="193"/>
      <c r="CP4" s="193"/>
      <c r="CQ4" s="193"/>
      <c r="CR4" s="193"/>
      <c r="CS4" s="193"/>
      <c r="CT4" s="193"/>
      <c r="CU4" s="193"/>
      <c r="CV4" s="193"/>
      <c r="CW4" s="193"/>
      <c r="CX4" s="193"/>
      <c r="CY4" s="193"/>
      <c r="CZ4" s="193"/>
      <c r="DA4" s="193"/>
      <c r="DB4" s="193"/>
      <c r="DC4" s="193"/>
      <c r="DD4" s="193"/>
      <c r="DE4" s="193"/>
      <c r="DF4" s="193"/>
      <c r="DG4" s="193"/>
      <c r="DH4" s="193"/>
      <c r="DI4" s="193"/>
      <c r="DJ4" s="193"/>
      <c r="DK4" s="193"/>
      <c r="DL4" s="193"/>
      <c r="DM4" s="193"/>
      <c r="DN4" s="193"/>
      <c r="DO4" s="193"/>
      <c r="DP4" s="193"/>
      <c r="DQ4" s="193"/>
      <c r="DR4" s="193"/>
      <c r="DS4" s="193"/>
      <c r="DT4" s="193"/>
      <c r="DU4" s="193"/>
      <c r="DV4" s="193"/>
      <c r="DW4" s="193"/>
      <c r="DX4" s="193"/>
      <c r="DY4" s="193"/>
      <c r="DZ4" s="193"/>
      <c r="EA4" s="193"/>
      <c r="EB4" s="193"/>
      <c r="EC4" s="193"/>
      <c r="ED4" s="193"/>
      <c r="EE4" s="193"/>
      <c r="EF4" s="193"/>
      <c r="EG4" s="193"/>
      <c r="EH4" s="193"/>
      <c r="EI4" s="193"/>
      <c r="EJ4" s="193"/>
      <c r="EK4" s="193"/>
      <c r="EL4" s="193"/>
      <c r="EM4" s="193"/>
      <c r="EN4" s="193"/>
      <c r="EO4" s="193"/>
      <c r="EP4" s="193"/>
      <c r="EQ4" s="193"/>
      <c r="ER4" s="193"/>
      <c r="ES4" s="193"/>
      <c r="ET4" s="193"/>
      <c r="EU4" s="193"/>
      <c r="EV4" s="193"/>
      <c r="EW4" s="193"/>
      <c r="EX4" s="193"/>
      <c r="EY4" s="194"/>
      <c r="FC4" s="137"/>
    </row>
    <row r="5" spans="1:159" s="25" customFormat="1" ht="30" customHeight="1" x14ac:dyDescent="0.2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4"/>
      <c r="AU5" s="252"/>
      <c r="AV5" s="253"/>
      <c r="AW5" s="253"/>
      <c r="AX5" s="253"/>
      <c r="AY5" s="253"/>
      <c r="AZ5" s="254"/>
      <c r="BA5" s="252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4"/>
      <c r="BO5" s="255" t="s">
        <v>281</v>
      </c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7"/>
      <c r="CF5" s="255" t="s">
        <v>282</v>
      </c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7"/>
      <c r="CW5" s="255" t="s">
        <v>312</v>
      </c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4"/>
      <c r="DN5" s="192" t="s">
        <v>283</v>
      </c>
      <c r="DO5" s="193"/>
      <c r="DP5" s="193"/>
      <c r="DQ5" s="193"/>
      <c r="DR5" s="193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4"/>
      <c r="EG5" s="192" t="s">
        <v>284</v>
      </c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4"/>
      <c r="FC5" s="1"/>
    </row>
    <row r="6" spans="1:159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4"/>
      <c r="AU6" s="192" t="s">
        <v>692</v>
      </c>
      <c r="AV6" s="193"/>
      <c r="AW6" s="193"/>
      <c r="AX6" s="193"/>
      <c r="AY6" s="193"/>
      <c r="AZ6" s="194"/>
      <c r="BA6" s="192">
        <v>3</v>
      </c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4"/>
      <c r="BO6" s="192">
        <v>4</v>
      </c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4"/>
      <c r="CF6" s="192">
        <v>5</v>
      </c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4"/>
      <c r="CW6" s="192">
        <v>6</v>
      </c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4"/>
      <c r="DN6" s="192">
        <v>7</v>
      </c>
      <c r="DO6" s="193"/>
      <c r="DP6" s="193"/>
      <c r="DQ6" s="193"/>
      <c r="DR6" s="193"/>
      <c r="DS6" s="193"/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3"/>
      <c r="EF6" s="194"/>
      <c r="EG6" s="192">
        <v>8</v>
      </c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4"/>
      <c r="FC6" s="1"/>
    </row>
    <row r="7" spans="1:159" s="36" customFormat="1" ht="27" customHeight="1" x14ac:dyDescent="0.2">
      <c r="A7" s="43"/>
      <c r="B7" s="287" t="s">
        <v>337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8"/>
      <c r="AU7" s="203" t="s">
        <v>314</v>
      </c>
      <c r="AV7" s="204"/>
      <c r="AW7" s="204"/>
      <c r="AX7" s="204"/>
      <c r="AY7" s="204"/>
      <c r="AZ7" s="205"/>
      <c r="BA7" s="280">
        <v>190</v>
      </c>
      <c r="BB7" s="281"/>
      <c r="BC7" s="281"/>
      <c r="BD7" s="281"/>
      <c r="BE7" s="281"/>
      <c r="BF7" s="281"/>
      <c r="BG7" s="281"/>
      <c r="BH7" s="281"/>
      <c r="BI7" s="281"/>
      <c r="BJ7" s="281"/>
      <c r="BK7" s="281"/>
      <c r="BL7" s="281"/>
      <c r="BM7" s="281"/>
      <c r="BN7" s="282"/>
      <c r="BO7" s="280"/>
      <c r="BP7" s="281"/>
      <c r="BQ7" s="281"/>
      <c r="BR7" s="281"/>
      <c r="BS7" s="281"/>
      <c r="BT7" s="281"/>
      <c r="BU7" s="281"/>
      <c r="BV7" s="281"/>
      <c r="BW7" s="281"/>
      <c r="BX7" s="281"/>
      <c r="BY7" s="281"/>
      <c r="BZ7" s="281"/>
      <c r="CA7" s="281"/>
      <c r="CB7" s="281"/>
      <c r="CC7" s="281"/>
      <c r="CD7" s="281"/>
      <c r="CE7" s="282"/>
      <c r="CF7" s="280">
        <v>37</v>
      </c>
      <c r="CG7" s="281"/>
      <c r="CH7" s="281"/>
      <c r="CI7" s="281"/>
      <c r="CJ7" s="281"/>
      <c r="CK7" s="281"/>
      <c r="CL7" s="281"/>
      <c r="CM7" s="281"/>
      <c r="CN7" s="281"/>
      <c r="CO7" s="281"/>
      <c r="CP7" s="281"/>
      <c r="CQ7" s="281"/>
      <c r="CR7" s="281"/>
      <c r="CS7" s="281"/>
      <c r="CT7" s="281"/>
      <c r="CU7" s="281"/>
      <c r="CV7" s="282"/>
      <c r="CW7" s="280">
        <v>73</v>
      </c>
      <c r="CX7" s="281"/>
      <c r="CY7" s="281"/>
      <c r="CZ7" s="281"/>
      <c r="DA7" s="281"/>
      <c r="DB7" s="281"/>
      <c r="DC7" s="281"/>
      <c r="DD7" s="281"/>
      <c r="DE7" s="281"/>
      <c r="DF7" s="281"/>
      <c r="DG7" s="281"/>
      <c r="DH7" s="281"/>
      <c r="DI7" s="281"/>
      <c r="DJ7" s="281"/>
      <c r="DK7" s="281"/>
      <c r="DL7" s="281"/>
      <c r="DM7" s="282"/>
      <c r="DN7" s="280">
        <v>80</v>
      </c>
      <c r="DO7" s="281"/>
      <c r="DP7" s="281"/>
      <c r="DQ7" s="281"/>
      <c r="DR7" s="281"/>
      <c r="DS7" s="281"/>
      <c r="DT7" s="281"/>
      <c r="DU7" s="281"/>
      <c r="DV7" s="281"/>
      <c r="DW7" s="281"/>
      <c r="DX7" s="281"/>
      <c r="DY7" s="281"/>
      <c r="DZ7" s="281"/>
      <c r="EA7" s="281"/>
      <c r="EB7" s="281"/>
      <c r="EC7" s="281"/>
      <c r="ED7" s="281"/>
      <c r="EE7" s="281"/>
      <c r="EF7" s="282"/>
      <c r="EG7" s="280"/>
      <c r="EH7" s="281"/>
      <c r="EI7" s="281"/>
      <c r="EJ7" s="281"/>
      <c r="EK7" s="281"/>
      <c r="EL7" s="281"/>
      <c r="EM7" s="281"/>
      <c r="EN7" s="281"/>
      <c r="EO7" s="281"/>
      <c r="EP7" s="281"/>
      <c r="EQ7" s="281"/>
      <c r="ER7" s="281"/>
      <c r="ES7" s="281"/>
      <c r="ET7" s="281"/>
      <c r="EU7" s="281"/>
      <c r="EV7" s="281"/>
      <c r="EW7" s="281"/>
      <c r="EX7" s="281"/>
      <c r="EY7" s="282"/>
      <c r="FC7" s="1"/>
    </row>
    <row r="8" spans="1:159" s="22" customFormat="1" x14ac:dyDescent="0.2">
      <c r="A8" s="38"/>
      <c r="B8" s="272" t="s">
        <v>184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3"/>
      <c r="AU8" s="220" t="s">
        <v>315</v>
      </c>
      <c r="AV8" s="221"/>
      <c r="AW8" s="221"/>
      <c r="AX8" s="221"/>
      <c r="AY8" s="221"/>
      <c r="AZ8" s="222"/>
      <c r="BA8" s="261">
        <v>19</v>
      </c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262"/>
      <c r="BN8" s="263"/>
      <c r="BO8" s="261"/>
      <c r="BP8" s="262"/>
      <c r="BQ8" s="262"/>
      <c r="BR8" s="262"/>
      <c r="BS8" s="262"/>
      <c r="BT8" s="262"/>
      <c r="BU8" s="262"/>
      <c r="BV8" s="262"/>
      <c r="BW8" s="262"/>
      <c r="BX8" s="262"/>
      <c r="BY8" s="262"/>
      <c r="BZ8" s="262"/>
      <c r="CA8" s="262"/>
      <c r="CB8" s="262"/>
      <c r="CC8" s="262"/>
      <c r="CD8" s="262"/>
      <c r="CE8" s="263"/>
      <c r="CF8" s="261"/>
      <c r="CG8" s="262"/>
      <c r="CH8" s="262"/>
      <c r="CI8" s="262"/>
      <c r="CJ8" s="262"/>
      <c r="CK8" s="262"/>
      <c r="CL8" s="262"/>
      <c r="CM8" s="262"/>
      <c r="CN8" s="262"/>
      <c r="CO8" s="262"/>
      <c r="CP8" s="262"/>
      <c r="CQ8" s="262"/>
      <c r="CR8" s="262"/>
      <c r="CS8" s="262"/>
      <c r="CT8" s="262"/>
      <c r="CU8" s="262"/>
      <c r="CV8" s="263"/>
      <c r="CW8" s="261"/>
      <c r="CX8" s="262"/>
      <c r="CY8" s="262"/>
      <c r="CZ8" s="262"/>
      <c r="DA8" s="262"/>
      <c r="DB8" s="262"/>
      <c r="DC8" s="262"/>
      <c r="DD8" s="262"/>
      <c r="DE8" s="262"/>
      <c r="DF8" s="262"/>
      <c r="DG8" s="262"/>
      <c r="DH8" s="262"/>
      <c r="DI8" s="262"/>
      <c r="DJ8" s="262"/>
      <c r="DK8" s="262"/>
      <c r="DL8" s="262"/>
      <c r="DM8" s="263"/>
      <c r="DN8" s="261">
        <v>19</v>
      </c>
      <c r="DO8" s="262"/>
      <c r="DP8" s="262"/>
      <c r="DQ8" s="262"/>
      <c r="DR8" s="262"/>
      <c r="DS8" s="262"/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3"/>
      <c r="EG8" s="261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3"/>
      <c r="FC8" s="1"/>
    </row>
    <row r="9" spans="1:159" s="22" customFormat="1" x14ac:dyDescent="0.2">
      <c r="A9" s="86"/>
      <c r="B9" s="246" t="s">
        <v>156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7"/>
      <c r="AU9" s="258"/>
      <c r="AV9" s="259"/>
      <c r="AW9" s="259"/>
      <c r="AX9" s="259"/>
      <c r="AY9" s="259"/>
      <c r="AZ9" s="260"/>
      <c r="BA9" s="267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9"/>
      <c r="BO9" s="267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9"/>
      <c r="CF9" s="267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9"/>
      <c r="CW9" s="267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9"/>
      <c r="DN9" s="267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9"/>
      <c r="EG9" s="267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9"/>
      <c r="FC9" s="218"/>
    </row>
    <row r="10" spans="1:159" s="22" customFormat="1" x14ac:dyDescent="0.2">
      <c r="A10" s="41"/>
      <c r="B10" s="234" t="s">
        <v>915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4"/>
      <c r="AT10" s="235"/>
      <c r="AU10" s="223"/>
      <c r="AV10" s="224"/>
      <c r="AW10" s="224"/>
      <c r="AX10" s="224"/>
      <c r="AY10" s="224"/>
      <c r="AZ10" s="225"/>
      <c r="BA10" s="264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6"/>
      <c r="BO10" s="264"/>
      <c r="BP10" s="265"/>
      <c r="BQ10" s="265"/>
      <c r="BR10" s="265"/>
      <c r="BS10" s="265"/>
      <c r="BT10" s="265"/>
      <c r="BU10" s="265"/>
      <c r="BV10" s="265"/>
      <c r="BW10" s="265"/>
      <c r="BX10" s="265"/>
      <c r="BY10" s="265"/>
      <c r="BZ10" s="265"/>
      <c r="CA10" s="265"/>
      <c r="CB10" s="265"/>
      <c r="CC10" s="265"/>
      <c r="CD10" s="265"/>
      <c r="CE10" s="266"/>
      <c r="CF10" s="264"/>
      <c r="CG10" s="265"/>
      <c r="CH10" s="265"/>
      <c r="CI10" s="265"/>
      <c r="CJ10" s="265"/>
      <c r="CK10" s="265"/>
      <c r="CL10" s="265"/>
      <c r="CM10" s="265"/>
      <c r="CN10" s="265"/>
      <c r="CO10" s="265"/>
      <c r="CP10" s="265"/>
      <c r="CQ10" s="265"/>
      <c r="CR10" s="265"/>
      <c r="CS10" s="265"/>
      <c r="CT10" s="265"/>
      <c r="CU10" s="265"/>
      <c r="CV10" s="266"/>
      <c r="CW10" s="264"/>
      <c r="CX10" s="265"/>
      <c r="CY10" s="265"/>
      <c r="CZ10" s="265"/>
      <c r="DA10" s="265"/>
      <c r="DB10" s="265"/>
      <c r="DC10" s="265"/>
      <c r="DD10" s="265"/>
      <c r="DE10" s="265"/>
      <c r="DF10" s="265"/>
      <c r="DG10" s="265"/>
      <c r="DH10" s="265"/>
      <c r="DI10" s="265"/>
      <c r="DJ10" s="265"/>
      <c r="DK10" s="265"/>
      <c r="DL10" s="265"/>
      <c r="DM10" s="266"/>
      <c r="DN10" s="264"/>
      <c r="DO10" s="265"/>
      <c r="DP10" s="265"/>
      <c r="DQ10" s="265"/>
      <c r="DR10" s="265"/>
      <c r="DS10" s="265"/>
      <c r="DT10" s="265"/>
      <c r="DU10" s="265"/>
      <c r="DV10" s="265"/>
      <c r="DW10" s="265"/>
      <c r="DX10" s="265"/>
      <c r="DY10" s="265"/>
      <c r="DZ10" s="265"/>
      <c r="EA10" s="265"/>
      <c r="EB10" s="265"/>
      <c r="EC10" s="265"/>
      <c r="ED10" s="265"/>
      <c r="EE10" s="265"/>
      <c r="EF10" s="266"/>
      <c r="EG10" s="264"/>
      <c r="EH10" s="265"/>
      <c r="EI10" s="265"/>
      <c r="EJ10" s="265"/>
      <c r="EK10" s="265"/>
      <c r="EL10" s="265"/>
      <c r="EM10" s="265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6"/>
      <c r="FC10" s="218"/>
    </row>
    <row r="11" spans="1:159" s="22" customFormat="1" x14ac:dyDescent="0.2">
      <c r="A11" s="38"/>
      <c r="B11" s="232" t="s">
        <v>199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3"/>
      <c r="AU11" s="220" t="s">
        <v>316</v>
      </c>
      <c r="AV11" s="221"/>
      <c r="AW11" s="221"/>
      <c r="AX11" s="221"/>
      <c r="AY11" s="221"/>
      <c r="AZ11" s="222"/>
      <c r="BA11" s="261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3"/>
      <c r="BO11" s="261"/>
      <c r="BP11" s="262"/>
      <c r="BQ11" s="262"/>
      <c r="BR11" s="262"/>
      <c r="BS11" s="262"/>
      <c r="BT11" s="262"/>
      <c r="BU11" s="262"/>
      <c r="BV11" s="262"/>
      <c r="BW11" s="262"/>
      <c r="BX11" s="262"/>
      <c r="BY11" s="262"/>
      <c r="BZ11" s="262"/>
      <c r="CA11" s="262"/>
      <c r="CB11" s="262"/>
      <c r="CC11" s="262"/>
      <c r="CD11" s="262"/>
      <c r="CE11" s="263"/>
      <c r="CF11" s="261"/>
      <c r="CG11" s="262"/>
      <c r="CH11" s="262"/>
      <c r="CI11" s="262"/>
      <c r="CJ11" s="262"/>
      <c r="CK11" s="262"/>
      <c r="CL11" s="262"/>
      <c r="CM11" s="262"/>
      <c r="CN11" s="262"/>
      <c r="CO11" s="262"/>
      <c r="CP11" s="262"/>
      <c r="CQ11" s="262"/>
      <c r="CR11" s="262"/>
      <c r="CS11" s="262"/>
      <c r="CT11" s="262"/>
      <c r="CU11" s="262"/>
      <c r="CV11" s="263"/>
      <c r="CW11" s="261"/>
      <c r="CX11" s="262"/>
      <c r="CY11" s="262"/>
      <c r="CZ11" s="262"/>
      <c r="DA11" s="262"/>
      <c r="DB11" s="262"/>
      <c r="DC11" s="262"/>
      <c r="DD11" s="262"/>
      <c r="DE11" s="262"/>
      <c r="DF11" s="262"/>
      <c r="DG11" s="262"/>
      <c r="DH11" s="262"/>
      <c r="DI11" s="262"/>
      <c r="DJ11" s="262"/>
      <c r="DK11" s="262"/>
      <c r="DL11" s="262"/>
      <c r="DM11" s="263"/>
      <c r="DN11" s="261"/>
      <c r="DO11" s="262"/>
      <c r="DP11" s="262"/>
      <c r="DQ11" s="262"/>
      <c r="DR11" s="262"/>
      <c r="DS11" s="262"/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3"/>
      <c r="EG11" s="261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3"/>
      <c r="FC11" s="31"/>
    </row>
    <row r="12" spans="1:159" s="22" customFormat="1" x14ac:dyDescent="0.2">
      <c r="A12" s="41"/>
      <c r="B12" s="226" t="s">
        <v>166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7"/>
      <c r="AU12" s="223"/>
      <c r="AV12" s="224"/>
      <c r="AW12" s="224"/>
      <c r="AX12" s="224"/>
      <c r="AY12" s="224"/>
      <c r="AZ12" s="225"/>
      <c r="BA12" s="264"/>
      <c r="BB12" s="265"/>
      <c r="BC12" s="265"/>
      <c r="BD12" s="265"/>
      <c r="BE12" s="265"/>
      <c r="BF12" s="265"/>
      <c r="BG12" s="265"/>
      <c r="BH12" s="265"/>
      <c r="BI12" s="265"/>
      <c r="BJ12" s="265"/>
      <c r="BK12" s="265"/>
      <c r="BL12" s="265"/>
      <c r="BM12" s="265"/>
      <c r="BN12" s="266"/>
      <c r="BO12" s="264"/>
      <c r="BP12" s="265"/>
      <c r="BQ12" s="265"/>
      <c r="BR12" s="265"/>
      <c r="BS12" s="265"/>
      <c r="BT12" s="265"/>
      <c r="BU12" s="265"/>
      <c r="BV12" s="265"/>
      <c r="BW12" s="265"/>
      <c r="BX12" s="265"/>
      <c r="BY12" s="265"/>
      <c r="BZ12" s="265"/>
      <c r="CA12" s="265"/>
      <c r="CB12" s="265"/>
      <c r="CC12" s="265"/>
      <c r="CD12" s="265"/>
      <c r="CE12" s="266"/>
      <c r="CF12" s="264"/>
      <c r="CG12" s="265"/>
      <c r="CH12" s="265"/>
      <c r="CI12" s="265"/>
      <c r="CJ12" s="265"/>
      <c r="CK12" s="265"/>
      <c r="CL12" s="265"/>
      <c r="CM12" s="265"/>
      <c r="CN12" s="265"/>
      <c r="CO12" s="265"/>
      <c r="CP12" s="265"/>
      <c r="CQ12" s="265"/>
      <c r="CR12" s="265"/>
      <c r="CS12" s="265"/>
      <c r="CT12" s="265"/>
      <c r="CU12" s="265"/>
      <c r="CV12" s="266"/>
      <c r="CW12" s="264"/>
      <c r="CX12" s="265"/>
      <c r="CY12" s="265"/>
      <c r="CZ12" s="265"/>
      <c r="DA12" s="265"/>
      <c r="DB12" s="265"/>
      <c r="DC12" s="265"/>
      <c r="DD12" s="265"/>
      <c r="DE12" s="265"/>
      <c r="DF12" s="265"/>
      <c r="DG12" s="265"/>
      <c r="DH12" s="265"/>
      <c r="DI12" s="265"/>
      <c r="DJ12" s="265"/>
      <c r="DK12" s="265"/>
      <c r="DL12" s="265"/>
      <c r="DM12" s="266"/>
      <c r="DN12" s="264"/>
      <c r="DO12" s="265"/>
      <c r="DP12" s="265"/>
      <c r="DQ12" s="265"/>
      <c r="DR12" s="265"/>
      <c r="DS12" s="265"/>
      <c r="DT12" s="265"/>
      <c r="DU12" s="265"/>
      <c r="DV12" s="265"/>
      <c r="DW12" s="265"/>
      <c r="DX12" s="265"/>
      <c r="DY12" s="265"/>
      <c r="DZ12" s="265"/>
      <c r="EA12" s="265"/>
      <c r="EB12" s="265"/>
      <c r="EC12" s="265"/>
      <c r="ED12" s="265"/>
      <c r="EE12" s="265"/>
      <c r="EF12" s="266"/>
      <c r="EG12" s="264"/>
      <c r="EH12" s="265"/>
      <c r="EI12" s="265"/>
      <c r="EJ12" s="265"/>
      <c r="EK12" s="265"/>
      <c r="EL12" s="265"/>
      <c r="EM12" s="265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6"/>
      <c r="FC12" s="1"/>
    </row>
    <row r="13" spans="1:159" s="22" customFormat="1" ht="12.75" customHeight="1" x14ac:dyDescent="0.2">
      <c r="A13" s="40"/>
      <c r="B13" s="228" t="s">
        <v>167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9"/>
      <c r="AU13" s="203" t="s">
        <v>317</v>
      </c>
      <c r="AV13" s="204"/>
      <c r="AW13" s="204"/>
      <c r="AX13" s="204"/>
      <c r="AY13" s="204"/>
      <c r="AZ13" s="205"/>
      <c r="BA13" s="186">
        <v>19</v>
      </c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8"/>
      <c r="BO13" s="186"/>
      <c r="BP13" s="187"/>
      <c r="BQ13" s="187"/>
      <c r="BR13" s="187"/>
      <c r="BS13" s="187"/>
      <c r="BT13" s="187"/>
      <c r="BU13" s="187"/>
      <c r="BV13" s="187"/>
      <c r="BW13" s="187"/>
      <c r="BX13" s="187"/>
      <c r="BY13" s="187"/>
      <c r="BZ13" s="187"/>
      <c r="CA13" s="187"/>
      <c r="CB13" s="187"/>
      <c r="CC13" s="187"/>
      <c r="CD13" s="187"/>
      <c r="CE13" s="188"/>
      <c r="CF13" s="186"/>
      <c r="CG13" s="187"/>
      <c r="CH13" s="187"/>
      <c r="CI13" s="187"/>
      <c r="CJ13" s="187"/>
      <c r="CK13" s="187"/>
      <c r="CL13" s="187"/>
      <c r="CM13" s="187"/>
      <c r="CN13" s="187"/>
      <c r="CO13" s="187"/>
      <c r="CP13" s="187"/>
      <c r="CQ13" s="187"/>
      <c r="CR13" s="187"/>
      <c r="CS13" s="187"/>
      <c r="CT13" s="187"/>
      <c r="CU13" s="187"/>
      <c r="CV13" s="188"/>
      <c r="CW13" s="186"/>
      <c r="CX13" s="187"/>
      <c r="CY13" s="187"/>
      <c r="CZ13" s="187"/>
      <c r="DA13" s="187"/>
      <c r="DB13" s="187"/>
      <c r="DC13" s="187"/>
      <c r="DD13" s="187"/>
      <c r="DE13" s="187"/>
      <c r="DF13" s="187"/>
      <c r="DG13" s="187"/>
      <c r="DH13" s="187"/>
      <c r="DI13" s="187"/>
      <c r="DJ13" s="187"/>
      <c r="DK13" s="187"/>
      <c r="DL13" s="187"/>
      <c r="DM13" s="188"/>
      <c r="DN13" s="186">
        <v>19</v>
      </c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7"/>
      <c r="EB13" s="187"/>
      <c r="EC13" s="187"/>
      <c r="ED13" s="187"/>
      <c r="EE13" s="187"/>
      <c r="EF13" s="188"/>
      <c r="EG13" s="186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8"/>
      <c r="FC13" s="31"/>
    </row>
    <row r="14" spans="1:159" s="22" customFormat="1" ht="12.75" customHeight="1" x14ac:dyDescent="0.2">
      <c r="A14" s="40"/>
      <c r="B14" s="276" t="s">
        <v>288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6"/>
      <c r="AT14" s="277"/>
      <c r="AU14" s="203" t="s">
        <v>318</v>
      </c>
      <c r="AV14" s="204"/>
      <c r="AW14" s="204"/>
      <c r="AX14" s="204"/>
      <c r="AY14" s="204"/>
      <c r="AZ14" s="205"/>
      <c r="BA14" s="186">
        <v>19</v>
      </c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8"/>
      <c r="BO14" s="186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8"/>
      <c r="CF14" s="186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8"/>
      <c r="CW14" s="186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8"/>
      <c r="DN14" s="186">
        <v>19</v>
      </c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8"/>
      <c r="EG14" s="186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8"/>
      <c r="FC14" s="25"/>
    </row>
    <row r="15" spans="1:159" s="22" customFormat="1" ht="12.75" customHeight="1" x14ac:dyDescent="0.2">
      <c r="A15" s="40"/>
      <c r="B15" s="228" t="s">
        <v>168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9"/>
      <c r="AU15" s="203" t="s">
        <v>319</v>
      </c>
      <c r="AV15" s="204"/>
      <c r="AW15" s="204"/>
      <c r="AX15" s="204"/>
      <c r="AY15" s="204"/>
      <c r="AZ15" s="205"/>
      <c r="BA15" s="186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8"/>
      <c r="BO15" s="186"/>
      <c r="BP15" s="187"/>
      <c r="BQ15" s="187"/>
      <c r="BR15" s="187"/>
      <c r="BS15" s="187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8"/>
      <c r="CF15" s="186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7"/>
      <c r="CS15" s="187"/>
      <c r="CT15" s="187"/>
      <c r="CU15" s="187"/>
      <c r="CV15" s="188"/>
      <c r="CW15" s="186"/>
      <c r="CX15" s="187"/>
      <c r="CY15" s="187"/>
      <c r="CZ15" s="187"/>
      <c r="DA15" s="187"/>
      <c r="DB15" s="187"/>
      <c r="DC15" s="187"/>
      <c r="DD15" s="187"/>
      <c r="DE15" s="187"/>
      <c r="DF15" s="187"/>
      <c r="DG15" s="187"/>
      <c r="DH15" s="187"/>
      <c r="DI15" s="187"/>
      <c r="DJ15" s="187"/>
      <c r="DK15" s="187"/>
      <c r="DL15" s="187"/>
      <c r="DM15" s="188"/>
      <c r="DN15" s="186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8"/>
      <c r="EG15" s="186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8"/>
      <c r="FC15" s="1"/>
    </row>
    <row r="16" spans="1:159" s="22" customFormat="1" ht="12.75" customHeight="1" x14ac:dyDescent="0.2">
      <c r="A16" s="40"/>
      <c r="B16" s="228" t="s">
        <v>169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9"/>
      <c r="AU16" s="203" t="s">
        <v>320</v>
      </c>
      <c r="AV16" s="204"/>
      <c r="AW16" s="204"/>
      <c r="AX16" s="204"/>
      <c r="AY16" s="204"/>
      <c r="AZ16" s="205"/>
      <c r="BA16" s="186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8"/>
      <c r="BO16" s="186"/>
      <c r="BP16" s="187"/>
      <c r="BQ16" s="187"/>
      <c r="BR16" s="187"/>
      <c r="BS16" s="187"/>
      <c r="BT16" s="187"/>
      <c r="BU16" s="187"/>
      <c r="BV16" s="187"/>
      <c r="BW16" s="187"/>
      <c r="BX16" s="187"/>
      <c r="BY16" s="187"/>
      <c r="BZ16" s="187"/>
      <c r="CA16" s="187"/>
      <c r="CB16" s="187"/>
      <c r="CC16" s="187"/>
      <c r="CD16" s="187"/>
      <c r="CE16" s="188"/>
      <c r="CF16" s="186"/>
      <c r="CG16" s="187"/>
      <c r="CH16" s="187"/>
      <c r="CI16" s="187"/>
      <c r="CJ16" s="187"/>
      <c r="CK16" s="187"/>
      <c r="CL16" s="187"/>
      <c r="CM16" s="187"/>
      <c r="CN16" s="187"/>
      <c r="CO16" s="187"/>
      <c r="CP16" s="187"/>
      <c r="CQ16" s="187"/>
      <c r="CR16" s="187"/>
      <c r="CS16" s="187"/>
      <c r="CT16" s="187"/>
      <c r="CU16" s="187"/>
      <c r="CV16" s="188"/>
      <c r="CW16" s="186"/>
      <c r="CX16" s="187"/>
      <c r="CY16" s="187"/>
      <c r="CZ16" s="187"/>
      <c r="DA16" s="187"/>
      <c r="DB16" s="187"/>
      <c r="DC16" s="187"/>
      <c r="DD16" s="187"/>
      <c r="DE16" s="187"/>
      <c r="DF16" s="187"/>
      <c r="DG16" s="187"/>
      <c r="DH16" s="187"/>
      <c r="DI16" s="187"/>
      <c r="DJ16" s="187"/>
      <c r="DK16" s="187"/>
      <c r="DL16" s="187"/>
      <c r="DM16" s="188"/>
      <c r="DN16" s="186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7"/>
      <c r="EB16" s="187"/>
      <c r="EC16" s="187"/>
      <c r="ED16" s="187"/>
      <c r="EE16" s="187"/>
      <c r="EF16" s="188"/>
      <c r="EG16" s="186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8"/>
      <c r="FC16" s="1"/>
    </row>
    <row r="17" spans="1:159" s="22" customFormat="1" ht="12.75" customHeight="1" x14ac:dyDescent="0.2">
      <c r="A17" s="40"/>
      <c r="B17" s="228" t="s">
        <v>170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8"/>
      <c r="AT17" s="229"/>
      <c r="AU17" s="203" t="s">
        <v>321</v>
      </c>
      <c r="AV17" s="204"/>
      <c r="AW17" s="204"/>
      <c r="AX17" s="204"/>
      <c r="AY17" s="204"/>
      <c r="AZ17" s="205"/>
      <c r="BA17" s="186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8"/>
      <c r="BO17" s="186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8"/>
      <c r="CF17" s="186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8"/>
      <c r="CW17" s="186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8"/>
      <c r="DN17" s="186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8"/>
      <c r="EG17" s="186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8"/>
      <c r="FC17" s="1"/>
    </row>
    <row r="18" spans="1:159" s="22" customFormat="1" ht="26.25" customHeight="1" x14ac:dyDescent="0.2">
      <c r="A18" s="40"/>
      <c r="B18" s="285" t="s">
        <v>295</v>
      </c>
      <c r="C18" s="285"/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5"/>
      <c r="AO18" s="285"/>
      <c r="AP18" s="285"/>
      <c r="AQ18" s="285"/>
      <c r="AR18" s="285"/>
      <c r="AS18" s="285"/>
      <c r="AT18" s="286"/>
      <c r="AU18" s="203" t="s">
        <v>322</v>
      </c>
      <c r="AV18" s="204"/>
      <c r="AW18" s="204"/>
      <c r="AX18" s="204"/>
      <c r="AY18" s="204"/>
      <c r="AZ18" s="205"/>
      <c r="BA18" s="186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8"/>
      <c r="BO18" s="186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8"/>
      <c r="CF18" s="186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8"/>
      <c r="CW18" s="186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8"/>
      <c r="DN18" s="186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8"/>
      <c r="EG18" s="186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8"/>
      <c r="FC18" s="1"/>
    </row>
    <row r="19" spans="1:159" s="22" customFormat="1" ht="26.25" customHeight="1" x14ac:dyDescent="0.2">
      <c r="A19" s="40"/>
      <c r="B19" s="283" t="s">
        <v>171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4"/>
      <c r="AU19" s="203" t="s">
        <v>323</v>
      </c>
      <c r="AV19" s="204"/>
      <c r="AW19" s="204"/>
      <c r="AX19" s="204"/>
      <c r="AY19" s="204"/>
      <c r="AZ19" s="205"/>
      <c r="BA19" s="186"/>
      <c r="BB19" s="187"/>
      <c r="BC19" s="187"/>
      <c r="BD19" s="187"/>
      <c r="BE19" s="187"/>
      <c r="BF19" s="187"/>
      <c r="BG19" s="187"/>
      <c r="BH19" s="187"/>
      <c r="BI19" s="187"/>
      <c r="BJ19" s="187"/>
      <c r="BK19" s="187"/>
      <c r="BL19" s="187"/>
      <c r="BM19" s="187"/>
      <c r="BN19" s="188"/>
      <c r="BO19" s="186"/>
      <c r="BP19" s="187"/>
      <c r="BQ19" s="187"/>
      <c r="BR19" s="187"/>
      <c r="BS19" s="187"/>
      <c r="BT19" s="187"/>
      <c r="BU19" s="187"/>
      <c r="BV19" s="187"/>
      <c r="BW19" s="187"/>
      <c r="BX19" s="187"/>
      <c r="BY19" s="187"/>
      <c r="BZ19" s="187"/>
      <c r="CA19" s="187"/>
      <c r="CB19" s="187"/>
      <c r="CC19" s="187"/>
      <c r="CD19" s="187"/>
      <c r="CE19" s="188"/>
      <c r="CF19" s="186"/>
      <c r="CG19" s="187"/>
      <c r="CH19" s="187"/>
      <c r="CI19" s="187"/>
      <c r="CJ19" s="187"/>
      <c r="CK19" s="187"/>
      <c r="CL19" s="187"/>
      <c r="CM19" s="187"/>
      <c r="CN19" s="187"/>
      <c r="CO19" s="187"/>
      <c r="CP19" s="187"/>
      <c r="CQ19" s="187"/>
      <c r="CR19" s="187"/>
      <c r="CS19" s="187"/>
      <c r="CT19" s="187"/>
      <c r="CU19" s="187"/>
      <c r="CV19" s="188"/>
      <c r="CW19" s="186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8"/>
      <c r="DN19" s="186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7"/>
      <c r="EB19" s="187"/>
      <c r="EC19" s="187"/>
      <c r="ED19" s="187"/>
      <c r="EE19" s="187"/>
      <c r="EF19" s="188"/>
      <c r="EG19" s="186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7"/>
      <c r="ET19" s="187"/>
      <c r="EU19" s="187"/>
      <c r="EV19" s="187"/>
      <c r="EW19" s="187"/>
      <c r="EX19" s="187"/>
      <c r="EY19" s="188"/>
      <c r="FC19" s="218"/>
    </row>
    <row r="20" spans="1:159" s="22" customFormat="1" ht="12.75" customHeight="1" x14ac:dyDescent="0.2">
      <c r="A20" s="40"/>
      <c r="B20" s="228" t="s">
        <v>172</v>
      </c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  <c r="AS20" s="228"/>
      <c r="AT20" s="229"/>
      <c r="AU20" s="203" t="s">
        <v>324</v>
      </c>
      <c r="AV20" s="204"/>
      <c r="AW20" s="204"/>
      <c r="AX20" s="204"/>
      <c r="AY20" s="204"/>
      <c r="AZ20" s="205"/>
      <c r="BA20" s="186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8"/>
      <c r="BO20" s="186"/>
      <c r="BP20" s="187"/>
      <c r="BQ20" s="187"/>
      <c r="BR20" s="187"/>
      <c r="BS20" s="187"/>
      <c r="BT20" s="187"/>
      <c r="BU20" s="187"/>
      <c r="BV20" s="187"/>
      <c r="BW20" s="187"/>
      <c r="BX20" s="187"/>
      <c r="BY20" s="187"/>
      <c r="BZ20" s="187"/>
      <c r="CA20" s="187"/>
      <c r="CB20" s="187"/>
      <c r="CC20" s="187"/>
      <c r="CD20" s="187"/>
      <c r="CE20" s="188"/>
      <c r="CF20" s="186"/>
      <c r="CG20" s="187"/>
      <c r="CH20" s="187"/>
      <c r="CI20" s="187"/>
      <c r="CJ20" s="187"/>
      <c r="CK20" s="187"/>
      <c r="CL20" s="187"/>
      <c r="CM20" s="187"/>
      <c r="CN20" s="187"/>
      <c r="CO20" s="187"/>
      <c r="CP20" s="187"/>
      <c r="CQ20" s="187"/>
      <c r="CR20" s="187"/>
      <c r="CS20" s="187"/>
      <c r="CT20" s="187"/>
      <c r="CU20" s="187"/>
      <c r="CV20" s="188"/>
      <c r="CW20" s="186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8"/>
      <c r="DN20" s="186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7"/>
      <c r="EB20" s="187"/>
      <c r="EC20" s="187"/>
      <c r="ED20" s="187"/>
      <c r="EE20" s="187"/>
      <c r="EF20" s="188"/>
      <c r="EG20" s="186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7"/>
      <c r="ET20" s="187"/>
      <c r="EU20" s="187"/>
      <c r="EV20" s="187"/>
      <c r="EW20" s="187"/>
      <c r="EX20" s="187"/>
      <c r="EY20" s="188"/>
      <c r="FC20" s="218"/>
    </row>
    <row r="21" spans="1:159" s="22" customFormat="1" ht="12.75" customHeight="1" x14ac:dyDescent="0.2">
      <c r="A21" s="40"/>
      <c r="B21" s="228" t="s">
        <v>173</v>
      </c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8"/>
      <c r="AP21" s="228"/>
      <c r="AQ21" s="228"/>
      <c r="AR21" s="228"/>
      <c r="AS21" s="228"/>
      <c r="AT21" s="229"/>
      <c r="AU21" s="203" t="s">
        <v>325</v>
      </c>
      <c r="AV21" s="204"/>
      <c r="AW21" s="204"/>
      <c r="AX21" s="204"/>
      <c r="AY21" s="204"/>
      <c r="AZ21" s="205"/>
      <c r="BA21" s="186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8"/>
      <c r="BO21" s="186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8"/>
      <c r="CF21" s="186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8"/>
      <c r="CW21" s="186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8"/>
      <c r="DN21" s="186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8"/>
      <c r="EG21" s="186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8"/>
      <c r="FC21" s="31"/>
    </row>
    <row r="22" spans="1:159" s="22" customFormat="1" ht="12.75" customHeight="1" x14ac:dyDescent="0.2">
      <c r="A22" s="40"/>
      <c r="B22" s="184" t="s">
        <v>157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5"/>
      <c r="AU22" s="203" t="s">
        <v>326</v>
      </c>
      <c r="AV22" s="204"/>
      <c r="AW22" s="204"/>
      <c r="AX22" s="204"/>
      <c r="AY22" s="204"/>
      <c r="AZ22" s="205"/>
      <c r="BA22" s="186">
        <v>81</v>
      </c>
      <c r="BB22" s="187"/>
      <c r="BC22" s="187"/>
      <c r="BD22" s="187"/>
      <c r="BE22" s="187"/>
      <c r="BF22" s="187"/>
      <c r="BG22" s="187"/>
      <c r="BH22" s="187"/>
      <c r="BI22" s="187"/>
      <c r="BJ22" s="187"/>
      <c r="BK22" s="187"/>
      <c r="BL22" s="187"/>
      <c r="BM22" s="187"/>
      <c r="BN22" s="188"/>
      <c r="BO22" s="186"/>
      <c r="BP22" s="187"/>
      <c r="BQ22" s="187"/>
      <c r="BR22" s="187"/>
      <c r="BS22" s="187"/>
      <c r="BT22" s="187"/>
      <c r="BU22" s="187"/>
      <c r="BV22" s="187"/>
      <c r="BW22" s="187"/>
      <c r="BX22" s="187"/>
      <c r="BY22" s="187"/>
      <c r="BZ22" s="187"/>
      <c r="CA22" s="187"/>
      <c r="CB22" s="187"/>
      <c r="CC22" s="187"/>
      <c r="CD22" s="187"/>
      <c r="CE22" s="188"/>
      <c r="CF22" s="186">
        <v>37</v>
      </c>
      <c r="CG22" s="187"/>
      <c r="CH22" s="187"/>
      <c r="CI22" s="187"/>
      <c r="CJ22" s="187"/>
      <c r="CK22" s="187"/>
      <c r="CL22" s="187"/>
      <c r="CM22" s="187"/>
      <c r="CN22" s="187"/>
      <c r="CO22" s="187"/>
      <c r="CP22" s="187"/>
      <c r="CQ22" s="187"/>
      <c r="CR22" s="187"/>
      <c r="CS22" s="187"/>
      <c r="CT22" s="187"/>
      <c r="CU22" s="187"/>
      <c r="CV22" s="188"/>
      <c r="CW22" s="186">
        <v>44</v>
      </c>
      <c r="CX22" s="187"/>
      <c r="CY22" s="187"/>
      <c r="CZ22" s="187"/>
      <c r="DA22" s="187"/>
      <c r="DB22" s="187"/>
      <c r="DC22" s="187"/>
      <c r="DD22" s="187"/>
      <c r="DE22" s="187"/>
      <c r="DF22" s="187"/>
      <c r="DG22" s="187"/>
      <c r="DH22" s="187"/>
      <c r="DI22" s="187"/>
      <c r="DJ22" s="187"/>
      <c r="DK22" s="187"/>
      <c r="DL22" s="187"/>
      <c r="DM22" s="188"/>
      <c r="DN22" s="186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7"/>
      <c r="EB22" s="187"/>
      <c r="EC22" s="187"/>
      <c r="ED22" s="187"/>
      <c r="EE22" s="187"/>
      <c r="EF22" s="188"/>
      <c r="EG22" s="186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8"/>
      <c r="FC22" s="13"/>
    </row>
    <row r="23" spans="1:159" s="22" customFormat="1" ht="12.75" customHeight="1" x14ac:dyDescent="0.2">
      <c r="A23" s="40"/>
      <c r="B23" s="184" t="s">
        <v>158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5"/>
      <c r="AU23" s="203" t="s">
        <v>327</v>
      </c>
      <c r="AV23" s="204"/>
      <c r="AW23" s="204"/>
      <c r="AX23" s="204"/>
      <c r="AY23" s="204"/>
      <c r="AZ23" s="205"/>
      <c r="BA23" s="186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8"/>
      <c r="BO23" s="186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8"/>
      <c r="CF23" s="186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8"/>
      <c r="CW23" s="186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8"/>
      <c r="DN23" s="186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  <c r="EC23" s="187"/>
      <c r="ED23" s="187"/>
      <c r="EE23" s="187"/>
      <c r="EF23" s="188"/>
      <c r="EG23" s="186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8"/>
      <c r="FC23" s="1"/>
    </row>
    <row r="24" spans="1:159" s="22" customFormat="1" x14ac:dyDescent="0.2">
      <c r="A24" s="38"/>
      <c r="B24" s="232" t="s">
        <v>151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3"/>
      <c r="AU24" s="220" t="s">
        <v>328</v>
      </c>
      <c r="AV24" s="221"/>
      <c r="AW24" s="221"/>
      <c r="AX24" s="221"/>
      <c r="AY24" s="221"/>
      <c r="AZ24" s="222"/>
      <c r="BA24" s="261"/>
      <c r="BB24" s="262"/>
      <c r="BC24" s="262"/>
      <c r="BD24" s="262"/>
      <c r="BE24" s="262"/>
      <c r="BF24" s="262"/>
      <c r="BG24" s="262"/>
      <c r="BH24" s="262"/>
      <c r="BI24" s="262"/>
      <c r="BJ24" s="262"/>
      <c r="BK24" s="262"/>
      <c r="BL24" s="262"/>
      <c r="BM24" s="262"/>
      <c r="BN24" s="263"/>
      <c r="BO24" s="261"/>
      <c r="BP24" s="262"/>
      <c r="BQ24" s="262"/>
      <c r="BR24" s="262"/>
      <c r="BS24" s="262"/>
      <c r="BT24" s="262"/>
      <c r="BU24" s="262"/>
      <c r="BV24" s="262"/>
      <c r="BW24" s="262"/>
      <c r="BX24" s="262"/>
      <c r="BY24" s="262"/>
      <c r="BZ24" s="262"/>
      <c r="CA24" s="262"/>
      <c r="CB24" s="262"/>
      <c r="CC24" s="262"/>
      <c r="CD24" s="262"/>
      <c r="CE24" s="263"/>
      <c r="CF24" s="261"/>
      <c r="CG24" s="262"/>
      <c r="CH24" s="262"/>
      <c r="CI24" s="262"/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3"/>
      <c r="CW24" s="261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262"/>
      <c r="DI24" s="262"/>
      <c r="DJ24" s="262"/>
      <c r="DK24" s="262"/>
      <c r="DL24" s="262"/>
      <c r="DM24" s="263"/>
      <c r="DN24" s="261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3"/>
      <c r="EG24" s="261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3"/>
      <c r="FC24" s="25"/>
    </row>
    <row r="25" spans="1:159" s="22" customFormat="1" x14ac:dyDescent="0.2">
      <c r="A25" s="41"/>
      <c r="B25" s="226" t="s">
        <v>161</v>
      </c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7"/>
      <c r="AU25" s="223"/>
      <c r="AV25" s="224"/>
      <c r="AW25" s="224"/>
      <c r="AX25" s="224"/>
      <c r="AY25" s="224"/>
      <c r="AZ25" s="225"/>
      <c r="BA25" s="264"/>
      <c r="BB25" s="265"/>
      <c r="BC25" s="265"/>
      <c r="BD25" s="265"/>
      <c r="BE25" s="265"/>
      <c r="BF25" s="265"/>
      <c r="BG25" s="265"/>
      <c r="BH25" s="265"/>
      <c r="BI25" s="265"/>
      <c r="BJ25" s="265"/>
      <c r="BK25" s="265"/>
      <c r="BL25" s="265"/>
      <c r="BM25" s="265"/>
      <c r="BN25" s="266"/>
      <c r="BO25" s="264"/>
      <c r="BP25" s="265"/>
      <c r="BQ25" s="265"/>
      <c r="BR25" s="265"/>
      <c r="BS25" s="265"/>
      <c r="BT25" s="265"/>
      <c r="BU25" s="265"/>
      <c r="BV25" s="265"/>
      <c r="BW25" s="265"/>
      <c r="BX25" s="265"/>
      <c r="BY25" s="265"/>
      <c r="BZ25" s="265"/>
      <c r="CA25" s="265"/>
      <c r="CB25" s="265"/>
      <c r="CC25" s="265"/>
      <c r="CD25" s="265"/>
      <c r="CE25" s="266"/>
      <c r="CF25" s="264"/>
      <c r="CG25" s="265"/>
      <c r="CH25" s="265"/>
      <c r="CI25" s="265"/>
      <c r="CJ25" s="265"/>
      <c r="CK25" s="265"/>
      <c r="CL25" s="265"/>
      <c r="CM25" s="265"/>
      <c r="CN25" s="265"/>
      <c r="CO25" s="265"/>
      <c r="CP25" s="265"/>
      <c r="CQ25" s="265"/>
      <c r="CR25" s="265"/>
      <c r="CS25" s="265"/>
      <c r="CT25" s="265"/>
      <c r="CU25" s="265"/>
      <c r="CV25" s="266"/>
      <c r="CW25" s="264"/>
      <c r="CX25" s="265"/>
      <c r="CY25" s="265"/>
      <c r="CZ25" s="265"/>
      <c r="DA25" s="265"/>
      <c r="DB25" s="265"/>
      <c r="DC25" s="265"/>
      <c r="DD25" s="265"/>
      <c r="DE25" s="265"/>
      <c r="DF25" s="265"/>
      <c r="DG25" s="265"/>
      <c r="DH25" s="265"/>
      <c r="DI25" s="265"/>
      <c r="DJ25" s="265"/>
      <c r="DK25" s="265"/>
      <c r="DL25" s="265"/>
      <c r="DM25" s="266"/>
      <c r="DN25" s="264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5"/>
      <c r="EB25" s="265"/>
      <c r="EC25" s="265"/>
      <c r="ED25" s="265"/>
      <c r="EE25" s="265"/>
      <c r="EF25" s="266"/>
      <c r="EG25" s="264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5"/>
      <c r="ET25" s="265"/>
      <c r="EU25" s="265"/>
      <c r="EV25" s="265"/>
      <c r="EW25" s="265"/>
      <c r="EX25" s="265"/>
      <c r="EY25" s="266"/>
      <c r="FC25" s="25"/>
    </row>
    <row r="26" spans="1:159" ht="12.75" customHeight="1" x14ac:dyDescent="0.2">
      <c r="A26" s="23"/>
      <c r="B26" s="228" t="s">
        <v>174</v>
      </c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8"/>
      <c r="AP26" s="228"/>
      <c r="AQ26" s="228"/>
      <c r="AR26" s="228"/>
      <c r="AS26" s="228"/>
      <c r="AT26" s="229"/>
      <c r="AU26" s="203" t="s">
        <v>329</v>
      </c>
      <c r="AV26" s="204"/>
      <c r="AW26" s="204"/>
      <c r="AX26" s="204"/>
      <c r="AY26" s="204"/>
      <c r="AZ26" s="205"/>
      <c r="BA26" s="186"/>
      <c r="BB26" s="187"/>
      <c r="BC26" s="187"/>
      <c r="BD26" s="187"/>
      <c r="BE26" s="187"/>
      <c r="BF26" s="187"/>
      <c r="BG26" s="187"/>
      <c r="BH26" s="187"/>
      <c r="BI26" s="187"/>
      <c r="BJ26" s="187"/>
      <c r="BK26" s="187"/>
      <c r="BL26" s="187"/>
      <c r="BM26" s="187"/>
      <c r="BN26" s="188"/>
      <c r="BO26" s="186"/>
      <c r="BP26" s="187"/>
      <c r="BQ26" s="187"/>
      <c r="BR26" s="187"/>
      <c r="BS26" s="187"/>
      <c r="BT26" s="187"/>
      <c r="BU26" s="187"/>
      <c r="BV26" s="187"/>
      <c r="BW26" s="187"/>
      <c r="BX26" s="187"/>
      <c r="BY26" s="187"/>
      <c r="BZ26" s="187"/>
      <c r="CA26" s="187"/>
      <c r="CB26" s="187"/>
      <c r="CC26" s="187"/>
      <c r="CD26" s="187"/>
      <c r="CE26" s="188"/>
      <c r="CF26" s="186"/>
      <c r="CG26" s="187"/>
      <c r="CH26" s="187"/>
      <c r="CI26" s="187"/>
      <c r="CJ26" s="187"/>
      <c r="CK26" s="187"/>
      <c r="CL26" s="187"/>
      <c r="CM26" s="187"/>
      <c r="CN26" s="187"/>
      <c r="CO26" s="187"/>
      <c r="CP26" s="187"/>
      <c r="CQ26" s="187"/>
      <c r="CR26" s="187"/>
      <c r="CS26" s="187"/>
      <c r="CT26" s="187"/>
      <c r="CU26" s="187"/>
      <c r="CV26" s="188"/>
      <c r="CW26" s="186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8"/>
      <c r="DN26" s="186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7"/>
      <c r="EB26" s="187"/>
      <c r="EC26" s="187"/>
      <c r="ED26" s="187"/>
      <c r="EE26" s="187"/>
      <c r="EF26" s="188"/>
      <c r="EG26" s="186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7"/>
      <c r="ET26" s="187"/>
      <c r="EU26" s="187"/>
      <c r="EV26" s="187"/>
      <c r="EW26" s="187"/>
      <c r="EX26" s="187"/>
      <c r="EY26" s="188"/>
      <c r="FC26" s="25"/>
    </row>
    <row r="27" spans="1:159" s="22" customFormat="1" ht="26.25" customHeight="1" x14ac:dyDescent="0.2">
      <c r="A27" s="40"/>
      <c r="B27" s="283" t="s">
        <v>304</v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4"/>
      <c r="AU27" s="203" t="s">
        <v>330</v>
      </c>
      <c r="AV27" s="204"/>
      <c r="AW27" s="204"/>
      <c r="AX27" s="204"/>
      <c r="AY27" s="204"/>
      <c r="AZ27" s="205"/>
      <c r="BA27" s="186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8"/>
      <c r="BO27" s="186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8"/>
      <c r="CF27" s="186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8"/>
      <c r="CW27" s="186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8"/>
      <c r="DN27" s="186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  <c r="EC27" s="187"/>
      <c r="ED27" s="187"/>
      <c r="EE27" s="187"/>
      <c r="EF27" s="188"/>
      <c r="EG27" s="186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7"/>
      <c r="ET27" s="187"/>
      <c r="EU27" s="187"/>
      <c r="EV27" s="187"/>
      <c r="EW27" s="187"/>
      <c r="EX27" s="187"/>
      <c r="EY27" s="188"/>
      <c r="FC27" s="1"/>
    </row>
    <row r="28" spans="1:159" ht="12.75" customHeight="1" x14ac:dyDescent="0.2">
      <c r="A28" s="23"/>
      <c r="B28" s="184" t="s">
        <v>159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5"/>
      <c r="AU28" s="203" t="s">
        <v>331</v>
      </c>
      <c r="AV28" s="204"/>
      <c r="AW28" s="204"/>
      <c r="AX28" s="204"/>
      <c r="AY28" s="204"/>
      <c r="AZ28" s="205"/>
      <c r="BA28" s="186">
        <v>90</v>
      </c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8"/>
      <c r="BO28" s="186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8"/>
      <c r="CF28" s="186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8"/>
      <c r="CW28" s="186">
        <v>29</v>
      </c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8"/>
      <c r="DN28" s="186">
        <v>61</v>
      </c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  <c r="EC28" s="187"/>
      <c r="ED28" s="187"/>
      <c r="EE28" s="187"/>
      <c r="EF28" s="188"/>
      <c r="EG28" s="186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8"/>
    </row>
    <row r="29" spans="1:159" ht="12.75" customHeight="1" x14ac:dyDescent="0.2">
      <c r="A29" s="23"/>
      <c r="B29" s="184" t="s">
        <v>186</v>
      </c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5"/>
      <c r="AU29" s="203" t="s">
        <v>332</v>
      </c>
      <c r="AV29" s="204"/>
      <c r="AW29" s="204"/>
      <c r="AX29" s="204"/>
      <c r="AY29" s="204"/>
      <c r="AZ29" s="205"/>
      <c r="BA29" s="186"/>
      <c r="BB29" s="187"/>
      <c r="BC29" s="187"/>
      <c r="BD29" s="187"/>
      <c r="BE29" s="187"/>
      <c r="BF29" s="187"/>
      <c r="BG29" s="187"/>
      <c r="BH29" s="187"/>
      <c r="BI29" s="187"/>
      <c r="BJ29" s="187"/>
      <c r="BK29" s="187"/>
      <c r="BL29" s="187"/>
      <c r="BM29" s="187"/>
      <c r="BN29" s="188"/>
      <c r="BO29" s="186"/>
      <c r="BP29" s="187"/>
      <c r="BQ29" s="187"/>
      <c r="BR29" s="187"/>
      <c r="BS29" s="187"/>
      <c r="BT29" s="187"/>
      <c r="BU29" s="187"/>
      <c r="BV29" s="187"/>
      <c r="BW29" s="187"/>
      <c r="BX29" s="187"/>
      <c r="BY29" s="187"/>
      <c r="BZ29" s="187"/>
      <c r="CA29" s="187"/>
      <c r="CB29" s="187"/>
      <c r="CC29" s="187"/>
      <c r="CD29" s="187"/>
      <c r="CE29" s="188"/>
      <c r="CF29" s="186"/>
      <c r="CG29" s="187"/>
      <c r="CH29" s="187"/>
      <c r="CI29" s="187"/>
      <c r="CJ29" s="187"/>
      <c r="CK29" s="187"/>
      <c r="CL29" s="187"/>
      <c r="CM29" s="187"/>
      <c r="CN29" s="187"/>
      <c r="CO29" s="187"/>
      <c r="CP29" s="187"/>
      <c r="CQ29" s="187"/>
      <c r="CR29" s="187"/>
      <c r="CS29" s="187"/>
      <c r="CT29" s="187"/>
      <c r="CU29" s="187"/>
      <c r="CV29" s="188"/>
      <c r="CW29" s="186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8"/>
      <c r="DN29" s="186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7"/>
      <c r="EB29" s="187"/>
      <c r="EC29" s="187"/>
      <c r="ED29" s="187"/>
      <c r="EE29" s="187"/>
      <c r="EF29" s="188"/>
      <c r="EG29" s="186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8"/>
    </row>
    <row r="30" spans="1:159" ht="12.75" customHeight="1" x14ac:dyDescent="0.2">
      <c r="A30" s="23"/>
      <c r="B30" s="184" t="s">
        <v>187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5"/>
      <c r="AU30" s="203" t="s">
        <v>333</v>
      </c>
      <c r="AV30" s="204"/>
      <c r="AW30" s="204"/>
      <c r="AX30" s="204"/>
      <c r="AY30" s="204"/>
      <c r="AZ30" s="205"/>
      <c r="BA30" s="186"/>
      <c r="BB30" s="187"/>
      <c r="BC30" s="187"/>
      <c r="BD30" s="187"/>
      <c r="BE30" s="187"/>
      <c r="BF30" s="187"/>
      <c r="BG30" s="187"/>
      <c r="BH30" s="187"/>
      <c r="BI30" s="187"/>
      <c r="BJ30" s="187"/>
      <c r="BK30" s="187"/>
      <c r="BL30" s="187"/>
      <c r="BM30" s="187"/>
      <c r="BN30" s="188"/>
      <c r="BO30" s="186"/>
      <c r="BP30" s="187"/>
      <c r="BQ30" s="187"/>
      <c r="BR30" s="187"/>
      <c r="BS30" s="187"/>
      <c r="BT30" s="187"/>
      <c r="BU30" s="187"/>
      <c r="BV30" s="187"/>
      <c r="BW30" s="187"/>
      <c r="BX30" s="187"/>
      <c r="BY30" s="187"/>
      <c r="BZ30" s="187"/>
      <c r="CA30" s="187"/>
      <c r="CB30" s="187"/>
      <c r="CC30" s="187"/>
      <c r="CD30" s="187"/>
      <c r="CE30" s="188"/>
      <c r="CF30" s="186"/>
      <c r="CG30" s="187"/>
      <c r="CH30" s="187"/>
      <c r="CI30" s="187"/>
      <c r="CJ30" s="187"/>
      <c r="CK30" s="187"/>
      <c r="CL30" s="187"/>
      <c r="CM30" s="187"/>
      <c r="CN30" s="187"/>
      <c r="CO30" s="187"/>
      <c r="CP30" s="187"/>
      <c r="CQ30" s="187"/>
      <c r="CR30" s="187"/>
      <c r="CS30" s="187"/>
      <c r="CT30" s="187"/>
      <c r="CU30" s="187"/>
      <c r="CV30" s="188"/>
      <c r="CW30" s="186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8"/>
      <c r="DN30" s="186"/>
      <c r="DO30" s="187"/>
      <c r="DP30" s="187"/>
      <c r="DQ30" s="187"/>
      <c r="DR30" s="187"/>
      <c r="DS30" s="187"/>
      <c r="DT30" s="187"/>
      <c r="DU30" s="187"/>
      <c r="DV30" s="187"/>
      <c r="DW30" s="187"/>
      <c r="DX30" s="187"/>
      <c r="DY30" s="187"/>
      <c r="DZ30" s="187"/>
      <c r="EA30" s="187"/>
      <c r="EB30" s="187"/>
      <c r="EC30" s="187"/>
      <c r="ED30" s="187"/>
      <c r="EE30" s="187"/>
      <c r="EF30" s="188"/>
      <c r="EG30" s="186"/>
      <c r="EH30" s="187"/>
      <c r="EI30" s="187"/>
      <c r="EJ30" s="187"/>
      <c r="EK30" s="187"/>
      <c r="EL30" s="187"/>
      <c r="EM30" s="187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8"/>
    </row>
    <row r="31" spans="1:159" ht="12.75" customHeight="1" x14ac:dyDescent="0.2">
      <c r="A31" s="23"/>
      <c r="B31" s="184" t="s">
        <v>176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5"/>
      <c r="AU31" s="203" t="s">
        <v>334</v>
      </c>
      <c r="AV31" s="204"/>
      <c r="AW31" s="204"/>
      <c r="AX31" s="204"/>
      <c r="AY31" s="204"/>
      <c r="AZ31" s="205"/>
      <c r="BA31" s="186"/>
      <c r="BB31" s="187"/>
      <c r="BC31" s="187"/>
      <c r="BD31" s="187"/>
      <c r="BE31" s="187"/>
      <c r="BF31" s="187"/>
      <c r="BG31" s="187"/>
      <c r="BH31" s="187"/>
      <c r="BI31" s="187"/>
      <c r="BJ31" s="187"/>
      <c r="BK31" s="187"/>
      <c r="BL31" s="187"/>
      <c r="BM31" s="187"/>
      <c r="BN31" s="188"/>
      <c r="BO31" s="186"/>
      <c r="BP31" s="187"/>
      <c r="BQ31" s="187"/>
      <c r="BR31" s="187"/>
      <c r="BS31" s="187"/>
      <c r="BT31" s="187"/>
      <c r="BU31" s="187"/>
      <c r="BV31" s="187"/>
      <c r="BW31" s="187"/>
      <c r="BX31" s="187"/>
      <c r="BY31" s="187"/>
      <c r="BZ31" s="187"/>
      <c r="CA31" s="187"/>
      <c r="CB31" s="187"/>
      <c r="CC31" s="187"/>
      <c r="CD31" s="187"/>
      <c r="CE31" s="188"/>
      <c r="CF31" s="186"/>
      <c r="CG31" s="187"/>
      <c r="CH31" s="187"/>
      <c r="CI31" s="187"/>
      <c r="CJ31" s="187"/>
      <c r="CK31" s="187"/>
      <c r="CL31" s="187"/>
      <c r="CM31" s="187"/>
      <c r="CN31" s="187"/>
      <c r="CO31" s="187"/>
      <c r="CP31" s="187"/>
      <c r="CQ31" s="187"/>
      <c r="CR31" s="187"/>
      <c r="CS31" s="187"/>
      <c r="CT31" s="187"/>
      <c r="CU31" s="187"/>
      <c r="CV31" s="188"/>
      <c r="CW31" s="186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8"/>
      <c r="DN31" s="186"/>
      <c r="DO31" s="187"/>
      <c r="DP31" s="187"/>
      <c r="DQ31" s="187"/>
      <c r="DR31" s="187"/>
      <c r="DS31" s="187"/>
      <c r="DT31" s="187"/>
      <c r="DU31" s="187"/>
      <c r="DV31" s="187"/>
      <c r="DW31" s="187"/>
      <c r="DX31" s="187"/>
      <c r="DY31" s="187"/>
      <c r="DZ31" s="187"/>
      <c r="EA31" s="187"/>
      <c r="EB31" s="187"/>
      <c r="EC31" s="187"/>
      <c r="ED31" s="187"/>
      <c r="EE31" s="187"/>
      <c r="EF31" s="188"/>
      <c r="EG31" s="186"/>
      <c r="EH31" s="187"/>
      <c r="EI31" s="187"/>
      <c r="EJ31" s="187"/>
      <c r="EK31" s="187"/>
      <c r="EL31" s="187"/>
      <c r="EM31" s="187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8"/>
    </row>
    <row r="32" spans="1:159" s="22" customFormat="1" x14ac:dyDescent="0.2">
      <c r="A32" s="38"/>
      <c r="B32" s="232" t="s">
        <v>151</v>
      </c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3"/>
      <c r="AU32" s="220" t="s">
        <v>335</v>
      </c>
      <c r="AV32" s="221"/>
      <c r="AW32" s="221"/>
      <c r="AX32" s="221"/>
      <c r="AY32" s="221"/>
      <c r="AZ32" s="222"/>
      <c r="BA32" s="261"/>
      <c r="BB32" s="262"/>
      <c r="BC32" s="262"/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3"/>
      <c r="BO32" s="261"/>
      <c r="BP32" s="262"/>
      <c r="BQ32" s="262"/>
      <c r="BR32" s="262"/>
      <c r="BS32" s="262"/>
      <c r="BT32" s="262"/>
      <c r="BU32" s="262"/>
      <c r="BV32" s="262"/>
      <c r="BW32" s="262"/>
      <c r="BX32" s="262"/>
      <c r="BY32" s="262"/>
      <c r="BZ32" s="262"/>
      <c r="CA32" s="262"/>
      <c r="CB32" s="262"/>
      <c r="CC32" s="262"/>
      <c r="CD32" s="262"/>
      <c r="CE32" s="263"/>
      <c r="CF32" s="261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3"/>
      <c r="CW32" s="261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262"/>
      <c r="DI32" s="262"/>
      <c r="DJ32" s="262"/>
      <c r="DK32" s="262"/>
      <c r="DL32" s="262"/>
      <c r="DM32" s="263"/>
      <c r="DN32" s="261"/>
      <c r="DO32" s="262"/>
      <c r="DP32" s="262"/>
      <c r="DQ32" s="262"/>
      <c r="DR32" s="262"/>
      <c r="DS32" s="262"/>
      <c r="DT32" s="262"/>
      <c r="DU32" s="262"/>
      <c r="DV32" s="262"/>
      <c r="DW32" s="262"/>
      <c r="DX32" s="262"/>
      <c r="DY32" s="262"/>
      <c r="DZ32" s="262"/>
      <c r="EA32" s="262"/>
      <c r="EB32" s="262"/>
      <c r="EC32" s="262"/>
      <c r="ED32" s="262"/>
      <c r="EE32" s="262"/>
      <c r="EF32" s="263"/>
      <c r="EG32" s="261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2"/>
      <c r="EW32" s="262"/>
      <c r="EX32" s="262"/>
      <c r="EY32" s="263"/>
      <c r="FC32" s="1"/>
    </row>
    <row r="33" spans="1:159" s="22" customFormat="1" x14ac:dyDescent="0.2">
      <c r="A33" s="41"/>
      <c r="B33" s="226" t="s">
        <v>192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7"/>
      <c r="AU33" s="223"/>
      <c r="AV33" s="224"/>
      <c r="AW33" s="224"/>
      <c r="AX33" s="224"/>
      <c r="AY33" s="224"/>
      <c r="AZ33" s="225"/>
      <c r="BA33" s="264"/>
      <c r="BB33" s="265"/>
      <c r="BC33" s="265"/>
      <c r="BD33" s="265"/>
      <c r="BE33" s="265"/>
      <c r="BF33" s="265"/>
      <c r="BG33" s="265"/>
      <c r="BH33" s="265"/>
      <c r="BI33" s="265"/>
      <c r="BJ33" s="265"/>
      <c r="BK33" s="265"/>
      <c r="BL33" s="265"/>
      <c r="BM33" s="265"/>
      <c r="BN33" s="266"/>
      <c r="BO33" s="264"/>
      <c r="BP33" s="265"/>
      <c r="BQ33" s="265"/>
      <c r="BR33" s="265"/>
      <c r="BS33" s="265"/>
      <c r="BT33" s="265"/>
      <c r="BU33" s="265"/>
      <c r="BV33" s="265"/>
      <c r="BW33" s="265"/>
      <c r="BX33" s="265"/>
      <c r="BY33" s="265"/>
      <c r="BZ33" s="265"/>
      <c r="CA33" s="265"/>
      <c r="CB33" s="265"/>
      <c r="CC33" s="265"/>
      <c r="CD33" s="265"/>
      <c r="CE33" s="266"/>
      <c r="CF33" s="264"/>
      <c r="CG33" s="265"/>
      <c r="CH33" s="265"/>
      <c r="CI33" s="265"/>
      <c r="CJ33" s="265"/>
      <c r="CK33" s="265"/>
      <c r="CL33" s="265"/>
      <c r="CM33" s="265"/>
      <c r="CN33" s="265"/>
      <c r="CO33" s="265"/>
      <c r="CP33" s="265"/>
      <c r="CQ33" s="265"/>
      <c r="CR33" s="265"/>
      <c r="CS33" s="265"/>
      <c r="CT33" s="265"/>
      <c r="CU33" s="265"/>
      <c r="CV33" s="266"/>
      <c r="CW33" s="264"/>
      <c r="CX33" s="265"/>
      <c r="CY33" s="265"/>
      <c r="CZ33" s="265"/>
      <c r="DA33" s="265"/>
      <c r="DB33" s="265"/>
      <c r="DC33" s="265"/>
      <c r="DD33" s="265"/>
      <c r="DE33" s="265"/>
      <c r="DF33" s="265"/>
      <c r="DG33" s="265"/>
      <c r="DH33" s="265"/>
      <c r="DI33" s="265"/>
      <c r="DJ33" s="265"/>
      <c r="DK33" s="265"/>
      <c r="DL33" s="265"/>
      <c r="DM33" s="266"/>
      <c r="DN33" s="264"/>
      <c r="DO33" s="265"/>
      <c r="DP33" s="265"/>
      <c r="DQ33" s="265"/>
      <c r="DR33" s="265"/>
      <c r="DS33" s="265"/>
      <c r="DT33" s="265"/>
      <c r="DU33" s="265"/>
      <c r="DV33" s="265"/>
      <c r="DW33" s="265"/>
      <c r="DX33" s="265"/>
      <c r="DY33" s="265"/>
      <c r="DZ33" s="265"/>
      <c r="EA33" s="265"/>
      <c r="EB33" s="265"/>
      <c r="EC33" s="265"/>
      <c r="ED33" s="265"/>
      <c r="EE33" s="265"/>
      <c r="EF33" s="266"/>
      <c r="EG33" s="264"/>
      <c r="EH33" s="265"/>
      <c r="EI33" s="265"/>
      <c r="EJ33" s="265"/>
      <c r="EK33" s="265"/>
      <c r="EL33" s="265"/>
      <c r="EM33" s="265"/>
      <c r="EN33" s="265"/>
      <c r="EO33" s="265"/>
      <c r="EP33" s="265"/>
      <c r="EQ33" s="265"/>
      <c r="ER33" s="265"/>
      <c r="ES33" s="265"/>
      <c r="ET33" s="265"/>
      <c r="EU33" s="265"/>
      <c r="EV33" s="265"/>
      <c r="EW33" s="265"/>
      <c r="EX33" s="265"/>
      <c r="EY33" s="266"/>
      <c r="FC33" s="1"/>
    </row>
    <row r="34" spans="1:159" x14ac:dyDescent="0.2">
      <c r="A34" s="23"/>
      <c r="B34" s="228" t="s">
        <v>193</v>
      </c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8"/>
      <c r="Y34" s="228"/>
      <c r="Z34" s="228"/>
      <c r="AA34" s="228"/>
      <c r="AB34" s="228"/>
      <c r="AC34" s="228"/>
      <c r="AD34" s="228"/>
      <c r="AE34" s="228"/>
      <c r="AF34" s="228"/>
      <c r="AG34" s="228"/>
      <c r="AH34" s="228"/>
      <c r="AI34" s="228"/>
      <c r="AJ34" s="228"/>
      <c r="AK34" s="228"/>
      <c r="AL34" s="228"/>
      <c r="AM34" s="228"/>
      <c r="AN34" s="228"/>
      <c r="AO34" s="228"/>
      <c r="AP34" s="228"/>
      <c r="AQ34" s="228"/>
      <c r="AR34" s="228"/>
      <c r="AS34" s="228"/>
      <c r="AT34" s="229"/>
      <c r="AU34" s="203" t="s">
        <v>336</v>
      </c>
      <c r="AV34" s="204"/>
      <c r="AW34" s="204"/>
      <c r="AX34" s="204"/>
      <c r="AY34" s="204"/>
      <c r="AZ34" s="205"/>
      <c r="BA34" s="186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8"/>
      <c r="BO34" s="186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8"/>
      <c r="CF34" s="186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8"/>
      <c r="CW34" s="186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8"/>
      <c r="DN34" s="186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  <c r="EC34" s="187"/>
      <c r="ED34" s="187"/>
      <c r="EE34" s="187"/>
      <c r="EF34" s="188"/>
      <c r="EG34" s="186"/>
      <c r="EH34" s="187"/>
      <c r="EI34" s="187"/>
      <c r="EJ34" s="187"/>
      <c r="EK34" s="187"/>
      <c r="EL34" s="187"/>
      <c r="EM34" s="187"/>
      <c r="EN34" s="187"/>
      <c r="EO34" s="187"/>
      <c r="EP34" s="187"/>
      <c r="EQ34" s="187"/>
      <c r="ER34" s="187"/>
      <c r="ES34" s="187"/>
      <c r="ET34" s="187"/>
      <c r="EU34" s="187"/>
      <c r="EV34" s="187"/>
      <c r="EW34" s="187"/>
      <c r="EX34" s="187"/>
      <c r="EY34" s="188"/>
    </row>
  </sheetData>
  <sheetProtection algorithmName="SHA-512" hashValue="3x59OJeAUXTNET2xiko0wOedkWk0eYOSvMz3J9Q6qhqhcVtZsUQG/fHMT4TPhNAfhAtWjFyFuqodyza2wYxQOA==" saltValue="JBL7c7ejFQDp3c+OAr7kbA==" spinCount="100000" sheet="1" objects="1" scenarios="1"/>
  <mergeCells count="212">
    <mergeCell ref="FC1:FC2"/>
    <mergeCell ref="FC3:FC4"/>
    <mergeCell ref="FC9:FC10"/>
    <mergeCell ref="FC19:FC20"/>
    <mergeCell ref="EG32:EY33"/>
    <mergeCell ref="DN29:EF29"/>
    <mergeCell ref="B26:AT26"/>
    <mergeCell ref="B27:AT27"/>
    <mergeCell ref="B28:AT28"/>
    <mergeCell ref="B29:AT29"/>
    <mergeCell ref="B17:AT17"/>
    <mergeCell ref="B18:AT18"/>
    <mergeCell ref="B22:AT22"/>
    <mergeCell ref="B23:AT23"/>
    <mergeCell ref="AU19:AZ19"/>
    <mergeCell ref="CW31:DM31"/>
    <mergeCell ref="BO27:CE27"/>
    <mergeCell ref="CF27:CV27"/>
    <mergeCell ref="BA24:BN25"/>
    <mergeCell ref="BO24:CE25"/>
    <mergeCell ref="A6:AT6"/>
    <mergeCell ref="B7:AT7"/>
    <mergeCell ref="EG15:EY15"/>
    <mergeCell ref="EG16:EY16"/>
    <mergeCell ref="EG34:EY34"/>
    <mergeCell ref="DN5:EF5"/>
    <mergeCell ref="DN6:EF6"/>
    <mergeCell ref="DN7:EF7"/>
    <mergeCell ref="DN13:EF13"/>
    <mergeCell ref="EG30:EY30"/>
    <mergeCell ref="EG31:EY31"/>
    <mergeCell ref="EG26:EY26"/>
    <mergeCell ref="EG27:EY27"/>
    <mergeCell ref="EG28:EY28"/>
    <mergeCell ref="DN20:EF20"/>
    <mergeCell ref="DN30:EF30"/>
    <mergeCell ref="DN31:EF31"/>
    <mergeCell ref="DN26:EF26"/>
    <mergeCell ref="DN27:EF27"/>
    <mergeCell ref="DN28:EF28"/>
    <mergeCell ref="DN34:EF34"/>
    <mergeCell ref="DN8:EF10"/>
    <mergeCell ref="EG8:EY10"/>
    <mergeCell ref="DN11:EF12"/>
    <mergeCell ref="EG11:EY12"/>
    <mergeCell ref="DN24:EF25"/>
    <mergeCell ref="EG24:EY25"/>
    <mergeCell ref="DN32:EF33"/>
    <mergeCell ref="EG17:EY17"/>
    <mergeCell ref="EG18:EY18"/>
    <mergeCell ref="EG13:EY13"/>
    <mergeCell ref="EG14:EY14"/>
    <mergeCell ref="EG29:EY29"/>
    <mergeCell ref="EG19:EY19"/>
    <mergeCell ref="EG20:EY20"/>
    <mergeCell ref="EG21:EY21"/>
    <mergeCell ref="EG22:EY22"/>
    <mergeCell ref="EG23:EY23"/>
    <mergeCell ref="DN14:EF14"/>
    <mergeCell ref="CW27:DM27"/>
    <mergeCell ref="DN15:EF15"/>
    <mergeCell ref="DN16:EF16"/>
    <mergeCell ref="DN21:EF21"/>
    <mergeCell ref="DN22:EF22"/>
    <mergeCell ref="DN23:EF23"/>
    <mergeCell ref="DN17:EF17"/>
    <mergeCell ref="DN18:EF18"/>
    <mergeCell ref="DN19:EF19"/>
    <mergeCell ref="B1:EX1"/>
    <mergeCell ref="B2:EX2"/>
    <mergeCell ref="BO4:EY4"/>
    <mergeCell ref="A4:AT5"/>
    <mergeCell ref="BA4:BN5"/>
    <mergeCell ref="AU4:AZ5"/>
    <mergeCell ref="BO5:CE5"/>
    <mergeCell ref="B34:AT34"/>
    <mergeCell ref="B19:AT19"/>
    <mergeCell ref="B20:AT20"/>
    <mergeCell ref="B21:AT21"/>
    <mergeCell ref="B30:AT30"/>
    <mergeCell ref="B31:AT31"/>
    <mergeCell ref="B32:AT32"/>
    <mergeCell ref="B33:AT33"/>
    <mergeCell ref="B24:AT24"/>
    <mergeCell ref="B25:AT25"/>
    <mergeCell ref="EG5:EY5"/>
    <mergeCell ref="EG6:EY6"/>
    <mergeCell ref="EG7:EY7"/>
    <mergeCell ref="BA8:BN10"/>
    <mergeCell ref="BO8:CE10"/>
    <mergeCell ref="B8:AT8"/>
    <mergeCell ref="B9:AT9"/>
    <mergeCell ref="B11:AT11"/>
    <mergeCell ref="B12:AT12"/>
    <mergeCell ref="B13:AT13"/>
    <mergeCell ref="B14:AT14"/>
    <mergeCell ref="AU8:AZ10"/>
    <mergeCell ref="B15:AT15"/>
    <mergeCell ref="B16:AT16"/>
    <mergeCell ref="AU13:AZ13"/>
    <mergeCell ref="CF29:CV29"/>
    <mergeCell ref="AU17:AZ17"/>
    <mergeCell ref="AU20:AZ20"/>
    <mergeCell ref="AU21:AZ21"/>
    <mergeCell ref="AU18:AZ18"/>
    <mergeCell ref="BA19:BN19"/>
    <mergeCell ref="BA20:BN20"/>
    <mergeCell ref="CF15:CV15"/>
    <mergeCell ref="BO19:CE19"/>
    <mergeCell ref="BO20:CE20"/>
    <mergeCell ref="BO21:CE21"/>
    <mergeCell ref="CF16:CV16"/>
    <mergeCell ref="CF17:CV17"/>
    <mergeCell ref="CF18:CV18"/>
    <mergeCell ref="B10:AT10"/>
    <mergeCell ref="BA23:BN23"/>
    <mergeCell ref="AU6:AZ6"/>
    <mergeCell ref="AU7:AZ7"/>
    <mergeCell ref="AU26:AZ26"/>
    <mergeCell ref="BO13:CE13"/>
    <mergeCell ref="BO14:CE14"/>
    <mergeCell ref="BO11:CE12"/>
    <mergeCell ref="BO6:CE6"/>
    <mergeCell ref="BO7:CE7"/>
    <mergeCell ref="BO23:CE23"/>
    <mergeCell ref="BO26:CE26"/>
    <mergeCell ref="AU22:AZ22"/>
    <mergeCell ref="AU23:AZ23"/>
    <mergeCell ref="BA21:BN21"/>
    <mergeCell ref="BA14:BN14"/>
    <mergeCell ref="BA15:BN15"/>
    <mergeCell ref="BA16:BN16"/>
    <mergeCell ref="BA17:BN17"/>
    <mergeCell ref="AU14:AZ14"/>
    <mergeCell ref="AU15:AZ15"/>
    <mergeCell ref="AU16:AZ16"/>
    <mergeCell ref="BA6:BN6"/>
    <mergeCell ref="AU11:AZ12"/>
    <mergeCell ref="AU24:AZ25"/>
    <mergeCell ref="BA22:BN22"/>
    <mergeCell ref="CF5:CV5"/>
    <mergeCell ref="CF6:CV6"/>
    <mergeCell ref="CF7:CV7"/>
    <mergeCell ref="CF8:CV10"/>
    <mergeCell ref="CF26:CV26"/>
    <mergeCell ref="CF19:CV19"/>
    <mergeCell ref="CF20:CV20"/>
    <mergeCell ref="CF21:CV21"/>
    <mergeCell ref="CF22:CV22"/>
    <mergeCell ref="CF13:CV13"/>
    <mergeCell ref="CF14:CV14"/>
    <mergeCell ref="CF23:CV23"/>
    <mergeCell ref="CF24:CV25"/>
    <mergeCell ref="CF11:CV12"/>
    <mergeCell ref="CW5:DM5"/>
    <mergeCell ref="CW6:DM6"/>
    <mergeCell ref="CW7:DM7"/>
    <mergeCell ref="CW8:DM10"/>
    <mergeCell ref="CW22:DM22"/>
    <mergeCell ref="CW13:DM13"/>
    <mergeCell ref="CW14:DM14"/>
    <mergeCell ref="CW26:DM26"/>
    <mergeCell ref="CW24:DM25"/>
    <mergeCell ref="CW19:DM19"/>
    <mergeCell ref="CW20:DM20"/>
    <mergeCell ref="CW21:DM21"/>
    <mergeCell ref="CW23:DM23"/>
    <mergeCell ref="CW11:DM12"/>
    <mergeCell ref="CW15:DM15"/>
    <mergeCell ref="CW16:DM16"/>
    <mergeCell ref="CW17:DM17"/>
    <mergeCell ref="CW18:DM18"/>
    <mergeCell ref="CW34:DM34"/>
    <mergeCell ref="CW32:DM33"/>
    <mergeCell ref="CW28:DM28"/>
    <mergeCell ref="AU32:AZ33"/>
    <mergeCell ref="CF31:CV31"/>
    <mergeCell ref="CF34:CV34"/>
    <mergeCell ref="CF32:CV33"/>
    <mergeCell ref="BO31:CE31"/>
    <mergeCell ref="BO34:CE34"/>
    <mergeCell ref="BO28:CE28"/>
    <mergeCell ref="BO29:CE29"/>
    <mergeCell ref="BO30:CE30"/>
    <mergeCell ref="CF28:CV28"/>
    <mergeCell ref="BO32:CE33"/>
    <mergeCell ref="BA34:BN34"/>
    <mergeCell ref="BA31:BN31"/>
    <mergeCell ref="AU34:AZ34"/>
    <mergeCell ref="CF30:CV30"/>
    <mergeCell ref="CW29:DM29"/>
    <mergeCell ref="CW30:DM30"/>
    <mergeCell ref="BA32:BN33"/>
    <mergeCell ref="BO15:CE15"/>
    <mergeCell ref="BO16:CE16"/>
    <mergeCell ref="BO17:CE17"/>
    <mergeCell ref="BO18:CE18"/>
    <mergeCell ref="BO22:CE22"/>
    <mergeCell ref="AU30:AZ30"/>
    <mergeCell ref="AU31:AZ31"/>
    <mergeCell ref="AU27:AZ27"/>
    <mergeCell ref="AU28:AZ28"/>
    <mergeCell ref="AU29:AZ29"/>
    <mergeCell ref="BA7:BN7"/>
    <mergeCell ref="BA13:BN13"/>
    <mergeCell ref="BA28:BN28"/>
    <mergeCell ref="BA29:BN29"/>
    <mergeCell ref="BA30:BN30"/>
    <mergeCell ref="BA26:BN26"/>
    <mergeCell ref="BA27:BN27"/>
    <mergeCell ref="BA18:BN18"/>
    <mergeCell ref="BA11:BN12"/>
  </mergeCells>
  <phoneticPr fontId="7" type="noConversion"/>
  <hyperlinks>
    <hyperlink ref="FC1" location="ПРОВЕРКА!B1502" display="Количество ошибок в разделе 21" xr:uid="{00000000-0004-0000-0300-000000000000}"/>
    <hyperlink ref="FC1:FC2" location="ПРОВЕРКА!B220" display="Количество ошибок в разделе 5" xr:uid="{00000000-0004-0000-0300-000001000000}"/>
  </hyperlinks>
  <pageMargins left="0.78740157480314965" right="0.7086614173228347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O36"/>
  <sheetViews>
    <sheetView view="pageBreakPreview" zoomScaleNormal="100" workbookViewId="0">
      <selection activeCell="DS30" sqref="DS30:EB30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820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9" t="s">
        <v>3072</v>
      </c>
    </row>
    <row r="2" spans="1:171" s="37" customFormat="1" ht="15.75" customHeight="1" x14ac:dyDescent="0.25">
      <c r="B2" s="248" t="s">
        <v>278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O2" s="219"/>
    </row>
    <row r="3" spans="1:171" ht="12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O3" s="137">
        <f>ПРОВЕРКА!B431</f>
        <v>0</v>
      </c>
    </row>
    <row r="4" spans="1:171" s="25" customFormat="1" ht="12.75" customHeight="1" x14ac:dyDescent="0.2">
      <c r="A4" s="249" t="s">
        <v>152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1"/>
      <c r="AT4" s="249" t="s">
        <v>540</v>
      </c>
      <c r="AU4" s="250"/>
      <c r="AV4" s="250"/>
      <c r="AW4" s="250"/>
      <c r="AX4" s="250"/>
      <c r="AY4" s="250"/>
      <c r="AZ4" s="250"/>
      <c r="BA4" s="251"/>
      <c r="BB4" s="249" t="s">
        <v>821</v>
      </c>
      <c r="BC4" s="250"/>
      <c r="BD4" s="250"/>
      <c r="BE4" s="250"/>
      <c r="BF4" s="250"/>
      <c r="BG4" s="250"/>
      <c r="BH4" s="250"/>
      <c r="BI4" s="251"/>
      <c r="BJ4" s="289" t="s">
        <v>822</v>
      </c>
      <c r="BK4" s="290"/>
      <c r="BL4" s="290"/>
      <c r="BM4" s="290"/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1"/>
      <c r="DG4" s="289" t="s">
        <v>823</v>
      </c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1"/>
      <c r="FO4" s="137"/>
    </row>
    <row r="5" spans="1:171" s="25" customFormat="1" ht="79.5" customHeight="1" x14ac:dyDescent="0.2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4"/>
      <c r="AT5" s="252"/>
      <c r="AU5" s="253"/>
      <c r="AV5" s="253"/>
      <c r="AW5" s="253"/>
      <c r="AX5" s="253"/>
      <c r="AY5" s="253"/>
      <c r="AZ5" s="253"/>
      <c r="BA5" s="254"/>
      <c r="BB5" s="252"/>
      <c r="BC5" s="253"/>
      <c r="BD5" s="253"/>
      <c r="BE5" s="253"/>
      <c r="BF5" s="253"/>
      <c r="BG5" s="253"/>
      <c r="BH5" s="253"/>
      <c r="BI5" s="254"/>
      <c r="BJ5" s="208" t="s">
        <v>280</v>
      </c>
      <c r="BK5" s="209"/>
      <c r="BL5" s="209"/>
      <c r="BM5" s="209"/>
      <c r="BN5" s="209"/>
      <c r="BO5" s="209"/>
      <c r="BP5" s="209"/>
      <c r="BQ5" s="209"/>
      <c r="BR5" s="209"/>
      <c r="BS5" s="210"/>
      <c r="BT5" s="208" t="s">
        <v>282</v>
      </c>
      <c r="BU5" s="209"/>
      <c r="BV5" s="209"/>
      <c r="BW5" s="209"/>
      <c r="BX5" s="209"/>
      <c r="BY5" s="209"/>
      <c r="BZ5" s="209"/>
      <c r="CA5" s="209"/>
      <c r="CB5" s="209"/>
      <c r="CC5" s="210"/>
      <c r="CD5" s="208" t="s">
        <v>363</v>
      </c>
      <c r="CE5" s="209"/>
      <c r="CF5" s="209"/>
      <c r="CG5" s="209"/>
      <c r="CH5" s="209"/>
      <c r="CI5" s="209"/>
      <c r="CJ5" s="209"/>
      <c r="CK5" s="209"/>
      <c r="CL5" s="210"/>
      <c r="CM5" s="208" t="s">
        <v>283</v>
      </c>
      <c r="CN5" s="209"/>
      <c r="CO5" s="209"/>
      <c r="CP5" s="209"/>
      <c r="CQ5" s="209"/>
      <c r="CR5" s="209"/>
      <c r="CS5" s="209"/>
      <c r="CT5" s="209"/>
      <c r="CU5" s="209"/>
      <c r="CV5" s="210"/>
      <c r="CW5" s="208" t="s">
        <v>362</v>
      </c>
      <c r="CX5" s="209"/>
      <c r="CY5" s="209"/>
      <c r="CZ5" s="209"/>
      <c r="DA5" s="209"/>
      <c r="DB5" s="209"/>
      <c r="DC5" s="209"/>
      <c r="DD5" s="209"/>
      <c r="DE5" s="209"/>
      <c r="DF5" s="210"/>
      <c r="DG5" s="255" t="s">
        <v>676</v>
      </c>
      <c r="DH5" s="256"/>
      <c r="DI5" s="256"/>
      <c r="DJ5" s="256"/>
      <c r="DK5" s="256"/>
      <c r="DL5" s="256"/>
      <c r="DM5" s="256"/>
      <c r="DN5" s="256"/>
      <c r="DO5" s="256"/>
      <c r="DP5" s="256"/>
      <c r="DQ5" s="256"/>
      <c r="DR5" s="257"/>
      <c r="DS5" s="255" t="s">
        <v>364</v>
      </c>
      <c r="DT5" s="256"/>
      <c r="DU5" s="256"/>
      <c r="DV5" s="256"/>
      <c r="DW5" s="256"/>
      <c r="DX5" s="256"/>
      <c r="DY5" s="256"/>
      <c r="DZ5" s="256"/>
      <c r="EA5" s="256"/>
      <c r="EB5" s="257"/>
      <c r="EC5" s="255" t="s">
        <v>677</v>
      </c>
      <c r="ED5" s="256"/>
      <c r="EE5" s="256"/>
      <c r="EF5" s="256"/>
      <c r="EG5" s="256"/>
      <c r="EH5" s="256"/>
      <c r="EI5" s="256"/>
      <c r="EJ5" s="256"/>
      <c r="EK5" s="256"/>
      <c r="EL5" s="257"/>
      <c r="EM5" s="255" t="s">
        <v>365</v>
      </c>
      <c r="EN5" s="256"/>
      <c r="EO5" s="256"/>
      <c r="EP5" s="256"/>
      <c r="EQ5" s="256"/>
      <c r="ER5" s="256"/>
      <c r="ES5" s="256"/>
      <c r="ET5" s="256"/>
      <c r="EU5" s="256"/>
      <c r="EV5" s="256"/>
      <c r="EW5" s="256"/>
      <c r="EX5" s="256"/>
      <c r="EY5" s="256"/>
      <c r="EZ5" s="256"/>
      <c r="FA5" s="257"/>
      <c r="FB5" s="255" t="s">
        <v>366</v>
      </c>
      <c r="FC5" s="256"/>
      <c r="FD5" s="256"/>
      <c r="FE5" s="256"/>
      <c r="FF5" s="256"/>
      <c r="FG5" s="256"/>
      <c r="FH5" s="256"/>
      <c r="FI5" s="256"/>
      <c r="FJ5" s="256"/>
      <c r="FK5" s="257"/>
      <c r="FO5" s="1"/>
    </row>
    <row r="6" spans="1:171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4"/>
      <c r="AT6" s="192" t="s">
        <v>692</v>
      </c>
      <c r="AU6" s="193"/>
      <c r="AV6" s="193"/>
      <c r="AW6" s="193"/>
      <c r="AX6" s="193"/>
      <c r="AY6" s="193"/>
      <c r="AZ6" s="193"/>
      <c r="BA6" s="194"/>
      <c r="BB6" s="192">
        <v>3</v>
      </c>
      <c r="BC6" s="193"/>
      <c r="BD6" s="193"/>
      <c r="BE6" s="193"/>
      <c r="BF6" s="193"/>
      <c r="BG6" s="193"/>
      <c r="BH6" s="193"/>
      <c r="BI6" s="194"/>
      <c r="BJ6" s="192">
        <v>4</v>
      </c>
      <c r="BK6" s="193"/>
      <c r="BL6" s="193"/>
      <c r="BM6" s="193"/>
      <c r="BN6" s="193"/>
      <c r="BO6" s="193"/>
      <c r="BP6" s="193"/>
      <c r="BQ6" s="193"/>
      <c r="BR6" s="193"/>
      <c r="BS6" s="194"/>
      <c r="BT6" s="192">
        <v>5</v>
      </c>
      <c r="BU6" s="193"/>
      <c r="BV6" s="193"/>
      <c r="BW6" s="193"/>
      <c r="BX6" s="193"/>
      <c r="BY6" s="193"/>
      <c r="BZ6" s="193"/>
      <c r="CA6" s="193"/>
      <c r="CB6" s="193"/>
      <c r="CC6" s="194"/>
      <c r="CD6" s="192">
        <v>6</v>
      </c>
      <c r="CE6" s="193"/>
      <c r="CF6" s="193"/>
      <c r="CG6" s="193"/>
      <c r="CH6" s="193"/>
      <c r="CI6" s="193"/>
      <c r="CJ6" s="193"/>
      <c r="CK6" s="193"/>
      <c r="CL6" s="194"/>
      <c r="CM6" s="192">
        <v>7</v>
      </c>
      <c r="CN6" s="193"/>
      <c r="CO6" s="193"/>
      <c r="CP6" s="193"/>
      <c r="CQ6" s="193"/>
      <c r="CR6" s="193"/>
      <c r="CS6" s="193"/>
      <c r="CT6" s="193"/>
      <c r="CU6" s="193"/>
      <c r="CV6" s="194"/>
      <c r="CW6" s="192">
        <v>8</v>
      </c>
      <c r="CX6" s="193"/>
      <c r="CY6" s="193"/>
      <c r="CZ6" s="193"/>
      <c r="DA6" s="193"/>
      <c r="DB6" s="193"/>
      <c r="DC6" s="193"/>
      <c r="DD6" s="193"/>
      <c r="DE6" s="193"/>
      <c r="DF6" s="194"/>
      <c r="DG6" s="192">
        <v>9</v>
      </c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4"/>
      <c r="DS6" s="192">
        <v>10</v>
      </c>
      <c r="DT6" s="193"/>
      <c r="DU6" s="193"/>
      <c r="DV6" s="193"/>
      <c r="DW6" s="193"/>
      <c r="DX6" s="193"/>
      <c r="DY6" s="193"/>
      <c r="DZ6" s="193"/>
      <c r="EA6" s="193"/>
      <c r="EB6" s="194"/>
      <c r="EC6" s="192">
        <v>11</v>
      </c>
      <c r="ED6" s="193"/>
      <c r="EE6" s="193"/>
      <c r="EF6" s="193"/>
      <c r="EG6" s="193"/>
      <c r="EH6" s="193"/>
      <c r="EI6" s="193"/>
      <c r="EJ6" s="193"/>
      <c r="EK6" s="193"/>
      <c r="EL6" s="194"/>
      <c r="EM6" s="192">
        <v>12</v>
      </c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3"/>
      <c r="EZ6" s="193"/>
      <c r="FA6" s="194"/>
      <c r="FB6" s="192">
        <v>13</v>
      </c>
      <c r="FC6" s="193"/>
      <c r="FD6" s="193"/>
      <c r="FE6" s="193"/>
      <c r="FF6" s="193"/>
      <c r="FG6" s="193"/>
      <c r="FH6" s="193"/>
      <c r="FI6" s="193"/>
      <c r="FJ6" s="193"/>
      <c r="FK6" s="194"/>
      <c r="FO6" s="1"/>
    </row>
    <row r="7" spans="1:171" ht="12" customHeight="1" x14ac:dyDescent="0.2">
      <c r="A7" s="42"/>
      <c r="B7" s="292" t="s">
        <v>338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3"/>
      <c r="AT7" s="206" t="s">
        <v>339</v>
      </c>
      <c r="AU7" s="160"/>
      <c r="AV7" s="160"/>
      <c r="AW7" s="160"/>
      <c r="AX7" s="160"/>
      <c r="AY7" s="160"/>
      <c r="AZ7" s="160"/>
      <c r="BA7" s="207"/>
      <c r="BB7" s="186">
        <v>189</v>
      </c>
      <c r="BC7" s="187"/>
      <c r="BD7" s="187"/>
      <c r="BE7" s="187"/>
      <c r="BF7" s="187"/>
      <c r="BG7" s="187"/>
      <c r="BH7" s="187"/>
      <c r="BI7" s="188"/>
      <c r="BJ7" s="186"/>
      <c r="BK7" s="187"/>
      <c r="BL7" s="187"/>
      <c r="BM7" s="187"/>
      <c r="BN7" s="187"/>
      <c r="BO7" s="187"/>
      <c r="BP7" s="187"/>
      <c r="BQ7" s="187"/>
      <c r="BR7" s="187"/>
      <c r="BS7" s="188"/>
      <c r="BT7" s="186">
        <v>37</v>
      </c>
      <c r="BU7" s="187"/>
      <c r="BV7" s="187"/>
      <c r="BW7" s="187"/>
      <c r="BX7" s="187"/>
      <c r="BY7" s="187"/>
      <c r="BZ7" s="187"/>
      <c r="CA7" s="187"/>
      <c r="CB7" s="187"/>
      <c r="CC7" s="188"/>
      <c r="CD7" s="186">
        <v>72</v>
      </c>
      <c r="CE7" s="187"/>
      <c r="CF7" s="187"/>
      <c r="CG7" s="187"/>
      <c r="CH7" s="187"/>
      <c r="CI7" s="187"/>
      <c r="CJ7" s="187"/>
      <c r="CK7" s="187"/>
      <c r="CL7" s="188"/>
      <c r="CM7" s="186">
        <v>80</v>
      </c>
      <c r="CN7" s="187"/>
      <c r="CO7" s="187"/>
      <c r="CP7" s="187"/>
      <c r="CQ7" s="187"/>
      <c r="CR7" s="187"/>
      <c r="CS7" s="187"/>
      <c r="CT7" s="187"/>
      <c r="CU7" s="187"/>
      <c r="CV7" s="188"/>
      <c r="CW7" s="186"/>
      <c r="CX7" s="187"/>
      <c r="CY7" s="187"/>
      <c r="CZ7" s="187"/>
      <c r="DA7" s="187"/>
      <c r="DB7" s="187"/>
      <c r="DC7" s="187"/>
      <c r="DD7" s="187"/>
      <c r="DE7" s="187"/>
      <c r="DF7" s="188"/>
      <c r="DG7" s="186">
        <v>19</v>
      </c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8"/>
      <c r="DS7" s="186">
        <v>1</v>
      </c>
      <c r="DT7" s="187"/>
      <c r="DU7" s="187"/>
      <c r="DV7" s="187"/>
      <c r="DW7" s="187"/>
      <c r="DX7" s="187"/>
      <c r="DY7" s="187"/>
      <c r="DZ7" s="187"/>
      <c r="EA7" s="187"/>
      <c r="EB7" s="188"/>
      <c r="EC7" s="186">
        <v>1</v>
      </c>
      <c r="ED7" s="187"/>
      <c r="EE7" s="187"/>
      <c r="EF7" s="187"/>
      <c r="EG7" s="187"/>
      <c r="EH7" s="187"/>
      <c r="EI7" s="187"/>
      <c r="EJ7" s="187"/>
      <c r="EK7" s="187"/>
      <c r="EL7" s="188"/>
      <c r="EM7" s="186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8"/>
      <c r="FB7" s="186"/>
      <c r="FC7" s="187"/>
      <c r="FD7" s="187"/>
      <c r="FE7" s="187"/>
      <c r="FF7" s="187"/>
      <c r="FG7" s="187"/>
      <c r="FH7" s="187"/>
      <c r="FI7" s="187"/>
      <c r="FJ7" s="187"/>
      <c r="FK7" s="188"/>
    </row>
    <row r="8" spans="1:171" s="22" customFormat="1" ht="11.25" customHeight="1" x14ac:dyDescent="0.2">
      <c r="A8" s="38"/>
      <c r="B8" s="272" t="s">
        <v>184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3"/>
      <c r="AT8" s="294" t="s">
        <v>340</v>
      </c>
      <c r="AU8" s="295"/>
      <c r="AV8" s="295"/>
      <c r="AW8" s="295"/>
      <c r="AX8" s="295"/>
      <c r="AY8" s="295"/>
      <c r="AZ8" s="295"/>
      <c r="BA8" s="296"/>
      <c r="BB8" s="261">
        <v>19</v>
      </c>
      <c r="BC8" s="262"/>
      <c r="BD8" s="262"/>
      <c r="BE8" s="262"/>
      <c r="BF8" s="262"/>
      <c r="BG8" s="262"/>
      <c r="BH8" s="262"/>
      <c r="BI8" s="263"/>
      <c r="BJ8" s="261"/>
      <c r="BK8" s="262"/>
      <c r="BL8" s="262"/>
      <c r="BM8" s="262"/>
      <c r="BN8" s="262"/>
      <c r="BO8" s="262"/>
      <c r="BP8" s="262"/>
      <c r="BQ8" s="262"/>
      <c r="BR8" s="262"/>
      <c r="BS8" s="263"/>
      <c r="BT8" s="261"/>
      <c r="BU8" s="262"/>
      <c r="BV8" s="262"/>
      <c r="BW8" s="262"/>
      <c r="BX8" s="262"/>
      <c r="BY8" s="262"/>
      <c r="BZ8" s="262"/>
      <c r="CA8" s="262"/>
      <c r="CB8" s="262"/>
      <c r="CC8" s="263"/>
      <c r="CD8" s="261"/>
      <c r="CE8" s="262"/>
      <c r="CF8" s="262"/>
      <c r="CG8" s="262"/>
      <c r="CH8" s="262"/>
      <c r="CI8" s="262"/>
      <c r="CJ8" s="262"/>
      <c r="CK8" s="262"/>
      <c r="CL8" s="263"/>
      <c r="CM8" s="261">
        <v>19</v>
      </c>
      <c r="CN8" s="262"/>
      <c r="CO8" s="262"/>
      <c r="CP8" s="262"/>
      <c r="CQ8" s="262"/>
      <c r="CR8" s="262"/>
      <c r="CS8" s="262"/>
      <c r="CT8" s="262"/>
      <c r="CU8" s="262"/>
      <c r="CV8" s="263"/>
      <c r="CW8" s="261"/>
      <c r="CX8" s="262"/>
      <c r="CY8" s="262"/>
      <c r="CZ8" s="262"/>
      <c r="DA8" s="262"/>
      <c r="DB8" s="262"/>
      <c r="DC8" s="262"/>
      <c r="DD8" s="262"/>
      <c r="DE8" s="262"/>
      <c r="DF8" s="263"/>
      <c r="DG8" s="261">
        <v>19</v>
      </c>
      <c r="DH8" s="262"/>
      <c r="DI8" s="262"/>
      <c r="DJ8" s="262"/>
      <c r="DK8" s="262"/>
      <c r="DL8" s="262"/>
      <c r="DM8" s="262"/>
      <c r="DN8" s="262"/>
      <c r="DO8" s="262"/>
      <c r="DP8" s="262"/>
      <c r="DQ8" s="262"/>
      <c r="DR8" s="263"/>
      <c r="DS8" s="261">
        <v>1</v>
      </c>
      <c r="DT8" s="262"/>
      <c r="DU8" s="262"/>
      <c r="DV8" s="262"/>
      <c r="DW8" s="262"/>
      <c r="DX8" s="262"/>
      <c r="DY8" s="262"/>
      <c r="DZ8" s="262"/>
      <c r="EA8" s="262"/>
      <c r="EB8" s="263"/>
      <c r="EC8" s="261"/>
      <c r="ED8" s="262"/>
      <c r="EE8" s="262"/>
      <c r="EF8" s="262"/>
      <c r="EG8" s="262"/>
      <c r="EH8" s="262"/>
      <c r="EI8" s="262"/>
      <c r="EJ8" s="262"/>
      <c r="EK8" s="262"/>
      <c r="EL8" s="263"/>
      <c r="EM8" s="261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3"/>
      <c r="FB8" s="261"/>
      <c r="FC8" s="262"/>
      <c r="FD8" s="262"/>
      <c r="FE8" s="262"/>
      <c r="FF8" s="262"/>
      <c r="FG8" s="262"/>
      <c r="FH8" s="262"/>
      <c r="FI8" s="262"/>
      <c r="FJ8" s="262"/>
      <c r="FK8" s="263"/>
      <c r="FO8" s="1"/>
    </row>
    <row r="9" spans="1:171" s="22" customFormat="1" ht="12" customHeight="1" x14ac:dyDescent="0.2">
      <c r="A9" s="87"/>
      <c r="B9" s="246" t="s">
        <v>156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7"/>
      <c r="AT9" s="299"/>
      <c r="AU9" s="300"/>
      <c r="AV9" s="300"/>
      <c r="AW9" s="300"/>
      <c r="AX9" s="300"/>
      <c r="AY9" s="300"/>
      <c r="AZ9" s="300"/>
      <c r="BA9" s="301"/>
      <c r="BB9" s="267"/>
      <c r="BC9" s="268"/>
      <c r="BD9" s="268"/>
      <c r="BE9" s="268"/>
      <c r="BF9" s="268"/>
      <c r="BG9" s="268"/>
      <c r="BH9" s="268"/>
      <c r="BI9" s="269"/>
      <c r="BJ9" s="267"/>
      <c r="BK9" s="268"/>
      <c r="BL9" s="268"/>
      <c r="BM9" s="268"/>
      <c r="BN9" s="268"/>
      <c r="BO9" s="268"/>
      <c r="BP9" s="268"/>
      <c r="BQ9" s="268"/>
      <c r="BR9" s="268"/>
      <c r="BS9" s="269"/>
      <c r="BT9" s="267"/>
      <c r="BU9" s="268"/>
      <c r="BV9" s="268"/>
      <c r="BW9" s="268"/>
      <c r="BX9" s="268"/>
      <c r="BY9" s="268"/>
      <c r="BZ9" s="268"/>
      <c r="CA9" s="268"/>
      <c r="CB9" s="268"/>
      <c r="CC9" s="269"/>
      <c r="CD9" s="267"/>
      <c r="CE9" s="268"/>
      <c r="CF9" s="268"/>
      <c r="CG9" s="268"/>
      <c r="CH9" s="268"/>
      <c r="CI9" s="268"/>
      <c r="CJ9" s="268"/>
      <c r="CK9" s="268"/>
      <c r="CL9" s="269"/>
      <c r="CM9" s="267"/>
      <c r="CN9" s="268"/>
      <c r="CO9" s="268"/>
      <c r="CP9" s="268"/>
      <c r="CQ9" s="268"/>
      <c r="CR9" s="268"/>
      <c r="CS9" s="268"/>
      <c r="CT9" s="268"/>
      <c r="CU9" s="268"/>
      <c r="CV9" s="269"/>
      <c r="CW9" s="267"/>
      <c r="CX9" s="268"/>
      <c r="CY9" s="268"/>
      <c r="CZ9" s="268"/>
      <c r="DA9" s="268"/>
      <c r="DB9" s="268"/>
      <c r="DC9" s="268"/>
      <c r="DD9" s="268"/>
      <c r="DE9" s="268"/>
      <c r="DF9" s="269"/>
      <c r="DG9" s="267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9"/>
      <c r="DS9" s="267"/>
      <c r="DT9" s="268"/>
      <c r="DU9" s="268"/>
      <c r="DV9" s="268"/>
      <c r="DW9" s="268"/>
      <c r="DX9" s="268"/>
      <c r="DY9" s="268"/>
      <c r="DZ9" s="268"/>
      <c r="EA9" s="268"/>
      <c r="EB9" s="269"/>
      <c r="EC9" s="267"/>
      <c r="ED9" s="268"/>
      <c r="EE9" s="268"/>
      <c r="EF9" s="268"/>
      <c r="EG9" s="268"/>
      <c r="EH9" s="268"/>
      <c r="EI9" s="268"/>
      <c r="EJ9" s="268"/>
      <c r="EK9" s="268"/>
      <c r="EL9" s="269"/>
      <c r="EM9" s="267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9"/>
      <c r="FB9" s="267"/>
      <c r="FC9" s="268"/>
      <c r="FD9" s="268"/>
      <c r="FE9" s="268"/>
      <c r="FF9" s="268"/>
      <c r="FG9" s="268"/>
      <c r="FH9" s="268"/>
      <c r="FI9" s="268"/>
      <c r="FJ9" s="268"/>
      <c r="FK9" s="269"/>
      <c r="FO9" s="218"/>
    </row>
    <row r="10" spans="1:171" s="22" customFormat="1" ht="12" customHeight="1" x14ac:dyDescent="0.2">
      <c r="A10" s="41"/>
      <c r="B10" s="234" t="s">
        <v>824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4"/>
      <c r="AO10" s="234"/>
      <c r="AP10" s="234"/>
      <c r="AQ10" s="234"/>
      <c r="AR10" s="234"/>
      <c r="AS10" s="235"/>
      <c r="AT10" s="297"/>
      <c r="AU10" s="143"/>
      <c r="AV10" s="143"/>
      <c r="AW10" s="143"/>
      <c r="AX10" s="143"/>
      <c r="AY10" s="143"/>
      <c r="AZ10" s="143"/>
      <c r="BA10" s="298"/>
      <c r="BB10" s="264"/>
      <c r="BC10" s="265"/>
      <c r="BD10" s="265"/>
      <c r="BE10" s="265"/>
      <c r="BF10" s="265"/>
      <c r="BG10" s="265"/>
      <c r="BH10" s="265"/>
      <c r="BI10" s="266"/>
      <c r="BJ10" s="264"/>
      <c r="BK10" s="265"/>
      <c r="BL10" s="265"/>
      <c r="BM10" s="265"/>
      <c r="BN10" s="265"/>
      <c r="BO10" s="265"/>
      <c r="BP10" s="265"/>
      <c r="BQ10" s="265"/>
      <c r="BR10" s="265"/>
      <c r="BS10" s="266"/>
      <c r="BT10" s="264"/>
      <c r="BU10" s="265"/>
      <c r="BV10" s="265"/>
      <c r="BW10" s="265"/>
      <c r="BX10" s="265"/>
      <c r="BY10" s="265"/>
      <c r="BZ10" s="265"/>
      <c r="CA10" s="265"/>
      <c r="CB10" s="265"/>
      <c r="CC10" s="266"/>
      <c r="CD10" s="264"/>
      <c r="CE10" s="265"/>
      <c r="CF10" s="265"/>
      <c r="CG10" s="265"/>
      <c r="CH10" s="265"/>
      <c r="CI10" s="265"/>
      <c r="CJ10" s="265"/>
      <c r="CK10" s="265"/>
      <c r="CL10" s="266"/>
      <c r="CM10" s="264"/>
      <c r="CN10" s="265"/>
      <c r="CO10" s="265"/>
      <c r="CP10" s="265"/>
      <c r="CQ10" s="265"/>
      <c r="CR10" s="265"/>
      <c r="CS10" s="265"/>
      <c r="CT10" s="265"/>
      <c r="CU10" s="265"/>
      <c r="CV10" s="266"/>
      <c r="CW10" s="264"/>
      <c r="CX10" s="265"/>
      <c r="CY10" s="265"/>
      <c r="CZ10" s="265"/>
      <c r="DA10" s="265"/>
      <c r="DB10" s="265"/>
      <c r="DC10" s="265"/>
      <c r="DD10" s="265"/>
      <c r="DE10" s="265"/>
      <c r="DF10" s="266"/>
      <c r="DG10" s="264"/>
      <c r="DH10" s="265"/>
      <c r="DI10" s="265"/>
      <c r="DJ10" s="265"/>
      <c r="DK10" s="265"/>
      <c r="DL10" s="265"/>
      <c r="DM10" s="265"/>
      <c r="DN10" s="265"/>
      <c r="DO10" s="265"/>
      <c r="DP10" s="265"/>
      <c r="DQ10" s="265"/>
      <c r="DR10" s="266"/>
      <c r="DS10" s="264"/>
      <c r="DT10" s="265"/>
      <c r="DU10" s="265"/>
      <c r="DV10" s="265"/>
      <c r="DW10" s="265"/>
      <c r="DX10" s="265"/>
      <c r="DY10" s="265"/>
      <c r="DZ10" s="265"/>
      <c r="EA10" s="265"/>
      <c r="EB10" s="266"/>
      <c r="EC10" s="264"/>
      <c r="ED10" s="265"/>
      <c r="EE10" s="265"/>
      <c r="EF10" s="265"/>
      <c r="EG10" s="265"/>
      <c r="EH10" s="265"/>
      <c r="EI10" s="265"/>
      <c r="EJ10" s="265"/>
      <c r="EK10" s="265"/>
      <c r="EL10" s="266"/>
      <c r="EM10" s="264"/>
      <c r="EN10" s="265"/>
      <c r="EO10" s="265"/>
      <c r="EP10" s="265"/>
      <c r="EQ10" s="265"/>
      <c r="ER10" s="265"/>
      <c r="ES10" s="265"/>
      <c r="ET10" s="265"/>
      <c r="EU10" s="265"/>
      <c r="EV10" s="265"/>
      <c r="EW10" s="265"/>
      <c r="EX10" s="265"/>
      <c r="EY10" s="265"/>
      <c r="EZ10" s="265"/>
      <c r="FA10" s="266"/>
      <c r="FB10" s="264"/>
      <c r="FC10" s="265"/>
      <c r="FD10" s="265"/>
      <c r="FE10" s="265"/>
      <c r="FF10" s="265"/>
      <c r="FG10" s="265"/>
      <c r="FH10" s="265"/>
      <c r="FI10" s="265"/>
      <c r="FJ10" s="265"/>
      <c r="FK10" s="266"/>
      <c r="FO10" s="218"/>
    </row>
    <row r="11" spans="1:171" s="22" customFormat="1" ht="12" customHeight="1" x14ac:dyDescent="0.2">
      <c r="A11" s="38"/>
      <c r="B11" s="232" t="s">
        <v>199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3"/>
      <c r="AT11" s="294" t="s">
        <v>341</v>
      </c>
      <c r="AU11" s="295"/>
      <c r="AV11" s="295"/>
      <c r="AW11" s="295"/>
      <c r="AX11" s="295"/>
      <c r="AY11" s="295"/>
      <c r="AZ11" s="295"/>
      <c r="BA11" s="296"/>
      <c r="BB11" s="261"/>
      <c r="BC11" s="262"/>
      <c r="BD11" s="262"/>
      <c r="BE11" s="262"/>
      <c r="BF11" s="262"/>
      <c r="BG11" s="262"/>
      <c r="BH11" s="262"/>
      <c r="BI11" s="263"/>
      <c r="BJ11" s="261"/>
      <c r="BK11" s="262"/>
      <c r="BL11" s="262"/>
      <c r="BM11" s="262"/>
      <c r="BN11" s="262"/>
      <c r="BO11" s="262"/>
      <c r="BP11" s="262"/>
      <c r="BQ11" s="262"/>
      <c r="BR11" s="262"/>
      <c r="BS11" s="263"/>
      <c r="BT11" s="261"/>
      <c r="BU11" s="262"/>
      <c r="BV11" s="262"/>
      <c r="BW11" s="262"/>
      <c r="BX11" s="262"/>
      <c r="BY11" s="262"/>
      <c r="BZ11" s="262"/>
      <c r="CA11" s="262"/>
      <c r="CB11" s="262"/>
      <c r="CC11" s="263"/>
      <c r="CD11" s="261"/>
      <c r="CE11" s="262"/>
      <c r="CF11" s="262"/>
      <c r="CG11" s="262"/>
      <c r="CH11" s="262"/>
      <c r="CI11" s="262"/>
      <c r="CJ11" s="262"/>
      <c r="CK11" s="262"/>
      <c r="CL11" s="263"/>
      <c r="CM11" s="261"/>
      <c r="CN11" s="262"/>
      <c r="CO11" s="262"/>
      <c r="CP11" s="262"/>
      <c r="CQ11" s="262"/>
      <c r="CR11" s="262"/>
      <c r="CS11" s="262"/>
      <c r="CT11" s="262"/>
      <c r="CU11" s="262"/>
      <c r="CV11" s="263"/>
      <c r="CW11" s="261"/>
      <c r="CX11" s="262"/>
      <c r="CY11" s="262"/>
      <c r="CZ11" s="262"/>
      <c r="DA11" s="262"/>
      <c r="DB11" s="262"/>
      <c r="DC11" s="262"/>
      <c r="DD11" s="262"/>
      <c r="DE11" s="262"/>
      <c r="DF11" s="263"/>
      <c r="DG11" s="261"/>
      <c r="DH11" s="262"/>
      <c r="DI11" s="262"/>
      <c r="DJ11" s="262"/>
      <c r="DK11" s="262"/>
      <c r="DL11" s="262"/>
      <c r="DM11" s="262"/>
      <c r="DN11" s="262"/>
      <c r="DO11" s="262"/>
      <c r="DP11" s="262"/>
      <c r="DQ11" s="262"/>
      <c r="DR11" s="263"/>
      <c r="DS11" s="261"/>
      <c r="DT11" s="262"/>
      <c r="DU11" s="262"/>
      <c r="DV11" s="262"/>
      <c r="DW11" s="262"/>
      <c r="DX11" s="262"/>
      <c r="DY11" s="262"/>
      <c r="DZ11" s="262"/>
      <c r="EA11" s="262"/>
      <c r="EB11" s="263"/>
      <c r="EC11" s="261"/>
      <c r="ED11" s="262"/>
      <c r="EE11" s="262"/>
      <c r="EF11" s="262"/>
      <c r="EG11" s="262"/>
      <c r="EH11" s="262"/>
      <c r="EI11" s="262"/>
      <c r="EJ11" s="262"/>
      <c r="EK11" s="262"/>
      <c r="EL11" s="263"/>
      <c r="EM11" s="261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3"/>
      <c r="FB11" s="261"/>
      <c r="FC11" s="262"/>
      <c r="FD11" s="262"/>
      <c r="FE11" s="262"/>
      <c r="FF11" s="262"/>
      <c r="FG11" s="262"/>
      <c r="FH11" s="262"/>
      <c r="FI11" s="262"/>
      <c r="FJ11" s="262"/>
      <c r="FK11" s="263"/>
      <c r="FO11" s="31"/>
    </row>
    <row r="12" spans="1:171" s="22" customFormat="1" ht="12" customHeight="1" x14ac:dyDescent="0.2">
      <c r="A12" s="41"/>
      <c r="B12" s="226" t="s">
        <v>166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7"/>
      <c r="AT12" s="297"/>
      <c r="AU12" s="143"/>
      <c r="AV12" s="143"/>
      <c r="AW12" s="143"/>
      <c r="AX12" s="143"/>
      <c r="AY12" s="143"/>
      <c r="AZ12" s="143"/>
      <c r="BA12" s="298"/>
      <c r="BB12" s="264"/>
      <c r="BC12" s="265"/>
      <c r="BD12" s="265"/>
      <c r="BE12" s="265"/>
      <c r="BF12" s="265"/>
      <c r="BG12" s="265"/>
      <c r="BH12" s="265"/>
      <c r="BI12" s="266"/>
      <c r="BJ12" s="264"/>
      <c r="BK12" s="265"/>
      <c r="BL12" s="265"/>
      <c r="BM12" s="265"/>
      <c r="BN12" s="265"/>
      <c r="BO12" s="265"/>
      <c r="BP12" s="265"/>
      <c r="BQ12" s="265"/>
      <c r="BR12" s="265"/>
      <c r="BS12" s="266"/>
      <c r="BT12" s="264"/>
      <c r="BU12" s="265"/>
      <c r="BV12" s="265"/>
      <c r="BW12" s="265"/>
      <c r="BX12" s="265"/>
      <c r="BY12" s="265"/>
      <c r="BZ12" s="265"/>
      <c r="CA12" s="265"/>
      <c r="CB12" s="265"/>
      <c r="CC12" s="266"/>
      <c r="CD12" s="264"/>
      <c r="CE12" s="265"/>
      <c r="CF12" s="265"/>
      <c r="CG12" s="265"/>
      <c r="CH12" s="265"/>
      <c r="CI12" s="265"/>
      <c r="CJ12" s="265"/>
      <c r="CK12" s="265"/>
      <c r="CL12" s="266"/>
      <c r="CM12" s="264"/>
      <c r="CN12" s="265"/>
      <c r="CO12" s="265"/>
      <c r="CP12" s="265"/>
      <c r="CQ12" s="265"/>
      <c r="CR12" s="265"/>
      <c r="CS12" s="265"/>
      <c r="CT12" s="265"/>
      <c r="CU12" s="265"/>
      <c r="CV12" s="266"/>
      <c r="CW12" s="264"/>
      <c r="CX12" s="265"/>
      <c r="CY12" s="265"/>
      <c r="CZ12" s="265"/>
      <c r="DA12" s="265"/>
      <c r="DB12" s="265"/>
      <c r="DC12" s="265"/>
      <c r="DD12" s="265"/>
      <c r="DE12" s="265"/>
      <c r="DF12" s="266"/>
      <c r="DG12" s="264"/>
      <c r="DH12" s="265"/>
      <c r="DI12" s="265"/>
      <c r="DJ12" s="265"/>
      <c r="DK12" s="265"/>
      <c r="DL12" s="265"/>
      <c r="DM12" s="265"/>
      <c r="DN12" s="265"/>
      <c r="DO12" s="265"/>
      <c r="DP12" s="265"/>
      <c r="DQ12" s="265"/>
      <c r="DR12" s="266"/>
      <c r="DS12" s="264"/>
      <c r="DT12" s="265"/>
      <c r="DU12" s="265"/>
      <c r="DV12" s="265"/>
      <c r="DW12" s="265"/>
      <c r="DX12" s="265"/>
      <c r="DY12" s="265"/>
      <c r="DZ12" s="265"/>
      <c r="EA12" s="265"/>
      <c r="EB12" s="266"/>
      <c r="EC12" s="264"/>
      <c r="ED12" s="265"/>
      <c r="EE12" s="265"/>
      <c r="EF12" s="265"/>
      <c r="EG12" s="265"/>
      <c r="EH12" s="265"/>
      <c r="EI12" s="265"/>
      <c r="EJ12" s="265"/>
      <c r="EK12" s="265"/>
      <c r="EL12" s="266"/>
      <c r="EM12" s="264"/>
      <c r="EN12" s="265"/>
      <c r="EO12" s="265"/>
      <c r="EP12" s="265"/>
      <c r="EQ12" s="265"/>
      <c r="ER12" s="265"/>
      <c r="ES12" s="265"/>
      <c r="ET12" s="265"/>
      <c r="EU12" s="265"/>
      <c r="EV12" s="265"/>
      <c r="EW12" s="265"/>
      <c r="EX12" s="265"/>
      <c r="EY12" s="265"/>
      <c r="EZ12" s="265"/>
      <c r="FA12" s="266"/>
      <c r="FB12" s="264"/>
      <c r="FC12" s="265"/>
      <c r="FD12" s="265"/>
      <c r="FE12" s="265"/>
      <c r="FF12" s="265"/>
      <c r="FG12" s="265"/>
      <c r="FH12" s="265"/>
      <c r="FI12" s="265"/>
      <c r="FJ12" s="265"/>
      <c r="FK12" s="266"/>
      <c r="FO12" s="1"/>
    </row>
    <row r="13" spans="1:171" s="22" customFormat="1" ht="12" customHeight="1" x14ac:dyDescent="0.2">
      <c r="A13" s="40"/>
      <c r="B13" s="228" t="s">
        <v>167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9"/>
      <c r="AT13" s="206" t="s">
        <v>342</v>
      </c>
      <c r="AU13" s="160"/>
      <c r="AV13" s="160"/>
      <c r="AW13" s="160"/>
      <c r="AX13" s="160"/>
      <c r="AY13" s="160"/>
      <c r="AZ13" s="160"/>
      <c r="BA13" s="207"/>
      <c r="BB13" s="186">
        <v>19</v>
      </c>
      <c r="BC13" s="187"/>
      <c r="BD13" s="187"/>
      <c r="BE13" s="187"/>
      <c r="BF13" s="187"/>
      <c r="BG13" s="187"/>
      <c r="BH13" s="187"/>
      <c r="BI13" s="188"/>
      <c r="BJ13" s="186"/>
      <c r="BK13" s="187"/>
      <c r="BL13" s="187"/>
      <c r="BM13" s="187"/>
      <c r="BN13" s="187"/>
      <c r="BO13" s="187"/>
      <c r="BP13" s="187"/>
      <c r="BQ13" s="187"/>
      <c r="BR13" s="187"/>
      <c r="BS13" s="188"/>
      <c r="BT13" s="186"/>
      <c r="BU13" s="187"/>
      <c r="BV13" s="187"/>
      <c r="BW13" s="187"/>
      <c r="BX13" s="187"/>
      <c r="BY13" s="187"/>
      <c r="BZ13" s="187"/>
      <c r="CA13" s="187"/>
      <c r="CB13" s="187"/>
      <c r="CC13" s="188"/>
      <c r="CD13" s="186"/>
      <c r="CE13" s="187"/>
      <c r="CF13" s="187"/>
      <c r="CG13" s="187"/>
      <c r="CH13" s="187"/>
      <c r="CI13" s="187"/>
      <c r="CJ13" s="187"/>
      <c r="CK13" s="187"/>
      <c r="CL13" s="188"/>
      <c r="CM13" s="186">
        <v>19</v>
      </c>
      <c r="CN13" s="187"/>
      <c r="CO13" s="187"/>
      <c r="CP13" s="187"/>
      <c r="CQ13" s="187"/>
      <c r="CR13" s="187"/>
      <c r="CS13" s="187"/>
      <c r="CT13" s="187"/>
      <c r="CU13" s="187"/>
      <c r="CV13" s="188"/>
      <c r="CW13" s="186"/>
      <c r="CX13" s="187"/>
      <c r="CY13" s="187"/>
      <c r="CZ13" s="187"/>
      <c r="DA13" s="187"/>
      <c r="DB13" s="187"/>
      <c r="DC13" s="187"/>
      <c r="DD13" s="187"/>
      <c r="DE13" s="187"/>
      <c r="DF13" s="188"/>
      <c r="DG13" s="186">
        <v>19</v>
      </c>
      <c r="DH13" s="187"/>
      <c r="DI13" s="187"/>
      <c r="DJ13" s="187"/>
      <c r="DK13" s="187"/>
      <c r="DL13" s="187"/>
      <c r="DM13" s="187"/>
      <c r="DN13" s="187"/>
      <c r="DO13" s="187"/>
      <c r="DP13" s="187"/>
      <c r="DQ13" s="187"/>
      <c r="DR13" s="188"/>
      <c r="DS13" s="186">
        <v>1</v>
      </c>
      <c r="DT13" s="187"/>
      <c r="DU13" s="187"/>
      <c r="DV13" s="187"/>
      <c r="DW13" s="187"/>
      <c r="DX13" s="187"/>
      <c r="DY13" s="187"/>
      <c r="DZ13" s="187"/>
      <c r="EA13" s="187"/>
      <c r="EB13" s="188"/>
      <c r="EC13" s="186"/>
      <c r="ED13" s="187"/>
      <c r="EE13" s="187"/>
      <c r="EF13" s="187"/>
      <c r="EG13" s="187"/>
      <c r="EH13" s="187"/>
      <c r="EI13" s="187"/>
      <c r="EJ13" s="187"/>
      <c r="EK13" s="187"/>
      <c r="EL13" s="188"/>
      <c r="EM13" s="186"/>
      <c r="EN13" s="187"/>
      <c r="EO13" s="187"/>
      <c r="EP13" s="187"/>
      <c r="EQ13" s="187"/>
      <c r="ER13" s="187"/>
      <c r="ES13" s="187"/>
      <c r="ET13" s="187"/>
      <c r="EU13" s="187"/>
      <c r="EV13" s="187"/>
      <c r="EW13" s="187"/>
      <c r="EX13" s="187"/>
      <c r="EY13" s="187"/>
      <c r="EZ13" s="187"/>
      <c r="FA13" s="188"/>
      <c r="FB13" s="186"/>
      <c r="FC13" s="187"/>
      <c r="FD13" s="187"/>
      <c r="FE13" s="187"/>
      <c r="FF13" s="187"/>
      <c r="FG13" s="187"/>
      <c r="FH13" s="187"/>
      <c r="FI13" s="187"/>
      <c r="FJ13" s="187"/>
      <c r="FK13" s="188"/>
      <c r="FO13" s="31"/>
    </row>
    <row r="14" spans="1:171" s="22" customFormat="1" ht="12" customHeight="1" x14ac:dyDescent="0.2">
      <c r="A14" s="40"/>
      <c r="B14" s="276" t="s">
        <v>288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76"/>
      <c r="AL14" s="276"/>
      <c r="AM14" s="276"/>
      <c r="AN14" s="276"/>
      <c r="AO14" s="276"/>
      <c r="AP14" s="276"/>
      <c r="AQ14" s="276"/>
      <c r="AR14" s="276"/>
      <c r="AS14" s="277"/>
      <c r="AT14" s="206" t="s">
        <v>343</v>
      </c>
      <c r="AU14" s="160"/>
      <c r="AV14" s="160"/>
      <c r="AW14" s="160"/>
      <c r="AX14" s="160"/>
      <c r="AY14" s="160"/>
      <c r="AZ14" s="160"/>
      <c r="BA14" s="207"/>
      <c r="BB14" s="186">
        <v>19</v>
      </c>
      <c r="BC14" s="187"/>
      <c r="BD14" s="187"/>
      <c r="BE14" s="187"/>
      <c r="BF14" s="187"/>
      <c r="BG14" s="187"/>
      <c r="BH14" s="187"/>
      <c r="BI14" s="188"/>
      <c r="BJ14" s="186"/>
      <c r="BK14" s="187"/>
      <c r="BL14" s="187"/>
      <c r="BM14" s="187"/>
      <c r="BN14" s="187"/>
      <c r="BO14" s="187"/>
      <c r="BP14" s="187"/>
      <c r="BQ14" s="187"/>
      <c r="BR14" s="187"/>
      <c r="BS14" s="188"/>
      <c r="BT14" s="186"/>
      <c r="BU14" s="187"/>
      <c r="BV14" s="187"/>
      <c r="BW14" s="187"/>
      <c r="BX14" s="187"/>
      <c r="BY14" s="187"/>
      <c r="BZ14" s="187"/>
      <c r="CA14" s="187"/>
      <c r="CB14" s="187"/>
      <c r="CC14" s="188"/>
      <c r="CD14" s="186"/>
      <c r="CE14" s="187"/>
      <c r="CF14" s="187"/>
      <c r="CG14" s="187"/>
      <c r="CH14" s="187"/>
      <c r="CI14" s="187"/>
      <c r="CJ14" s="187"/>
      <c r="CK14" s="187"/>
      <c r="CL14" s="188"/>
      <c r="CM14" s="186">
        <v>19</v>
      </c>
      <c r="CN14" s="187"/>
      <c r="CO14" s="187"/>
      <c r="CP14" s="187"/>
      <c r="CQ14" s="187"/>
      <c r="CR14" s="187"/>
      <c r="CS14" s="187"/>
      <c r="CT14" s="187"/>
      <c r="CU14" s="187"/>
      <c r="CV14" s="188"/>
      <c r="CW14" s="186">
        <v>0</v>
      </c>
      <c r="CX14" s="187"/>
      <c r="CY14" s="187"/>
      <c r="CZ14" s="187"/>
      <c r="DA14" s="187"/>
      <c r="DB14" s="187"/>
      <c r="DC14" s="187"/>
      <c r="DD14" s="187"/>
      <c r="DE14" s="187"/>
      <c r="DF14" s="188"/>
      <c r="DG14" s="186">
        <v>19</v>
      </c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8"/>
      <c r="DS14" s="186">
        <v>1</v>
      </c>
      <c r="DT14" s="187"/>
      <c r="DU14" s="187"/>
      <c r="DV14" s="187"/>
      <c r="DW14" s="187"/>
      <c r="DX14" s="187"/>
      <c r="DY14" s="187"/>
      <c r="DZ14" s="187"/>
      <c r="EA14" s="187"/>
      <c r="EB14" s="188"/>
      <c r="EC14" s="186"/>
      <c r="ED14" s="187"/>
      <c r="EE14" s="187"/>
      <c r="EF14" s="187"/>
      <c r="EG14" s="187"/>
      <c r="EH14" s="187"/>
      <c r="EI14" s="187"/>
      <c r="EJ14" s="187"/>
      <c r="EK14" s="187"/>
      <c r="EL14" s="188"/>
      <c r="EM14" s="186"/>
      <c r="EN14" s="187"/>
      <c r="EO14" s="187"/>
      <c r="EP14" s="187"/>
      <c r="EQ14" s="187"/>
      <c r="ER14" s="187"/>
      <c r="ES14" s="187"/>
      <c r="ET14" s="187"/>
      <c r="EU14" s="187"/>
      <c r="EV14" s="187"/>
      <c r="EW14" s="187"/>
      <c r="EX14" s="187"/>
      <c r="EY14" s="187"/>
      <c r="EZ14" s="187"/>
      <c r="FA14" s="188"/>
      <c r="FB14" s="186"/>
      <c r="FC14" s="187"/>
      <c r="FD14" s="187"/>
      <c r="FE14" s="187"/>
      <c r="FF14" s="187"/>
      <c r="FG14" s="187"/>
      <c r="FH14" s="187"/>
      <c r="FI14" s="187"/>
      <c r="FJ14" s="187"/>
      <c r="FK14" s="188"/>
      <c r="FO14" s="25"/>
    </row>
    <row r="15" spans="1:171" s="22" customFormat="1" ht="12" customHeight="1" x14ac:dyDescent="0.2">
      <c r="A15" s="40"/>
      <c r="B15" s="228" t="s">
        <v>168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9"/>
      <c r="AT15" s="206" t="s">
        <v>344</v>
      </c>
      <c r="AU15" s="160"/>
      <c r="AV15" s="160"/>
      <c r="AW15" s="160"/>
      <c r="AX15" s="160"/>
      <c r="AY15" s="160"/>
      <c r="AZ15" s="160"/>
      <c r="BA15" s="207"/>
      <c r="BB15" s="186"/>
      <c r="BC15" s="187"/>
      <c r="BD15" s="187"/>
      <c r="BE15" s="187"/>
      <c r="BF15" s="187"/>
      <c r="BG15" s="187"/>
      <c r="BH15" s="187"/>
      <c r="BI15" s="188"/>
      <c r="BJ15" s="186"/>
      <c r="BK15" s="187"/>
      <c r="BL15" s="187"/>
      <c r="BM15" s="187"/>
      <c r="BN15" s="187"/>
      <c r="BO15" s="187"/>
      <c r="BP15" s="187"/>
      <c r="BQ15" s="187"/>
      <c r="BR15" s="187"/>
      <c r="BS15" s="188"/>
      <c r="BT15" s="186"/>
      <c r="BU15" s="187"/>
      <c r="BV15" s="187"/>
      <c r="BW15" s="187"/>
      <c r="BX15" s="187"/>
      <c r="BY15" s="187"/>
      <c r="BZ15" s="187"/>
      <c r="CA15" s="187"/>
      <c r="CB15" s="187"/>
      <c r="CC15" s="188"/>
      <c r="CD15" s="186"/>
      <c r="CE15" s="187"/>
      <c r="CF15" s="187"/>
      <c r="CG15" s="187"/>
      <c r="CH15" s="187"/>
      <c r="CI15" s="187"/>
      <c r="CJ15" s="187"/>
      <c r="CK15" s="187"/>
      <c r="CL15" s="188"/>
      <c r="CM15" s="186"/>
      <c r="CN15" s="187"/>
      <c r="CO15" s="187"/>
      <c r="CP15" s="187"/>
      <c r="CQ15" s="187"/>
      <c r="CR15" s="187"/>
      <c r="CS15" s="187"/>
      <c r="CT15" s="187"/>
      <c r="CU15" s="187"/>
      <c r="CV15" s="188"/>
      <c r="CW15" s="186"/>
      <c r="CX15" s="187"/>
      <c r="CY15" s="187"/>
      <c r="CZ15" s="187"/>
      <c r="DA15" s="187"/>
      <c r="DB15" s="187"/>
      <c r="DC15" s="187"/>
      <c r="DD15" s="187"/>
      <c r="DE15" s="187"/>
      <c r="DF15" s="188"/>
      <c r="DG15" s="186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8"/>
      <c r="DS15" s="186"/>
      <c r="DT15" s="187"/>
      <c r="DU15" s="187"/>
      <c r="DV15" s="187"/>
      <c r="DW15" s="187"/>
      <c r="DX15" s="187"/>
      <c r="DY15" s="187"/>
      <c r="DZ15" s="187"/>
      <c r="EA15" s="187"/>
      <c r="EB15" s="188"/>
      <c r="EC15" s="186"/>
      <c r="ED15" s="187"/>
      <c r="EE15" s="187"/>
      <c r="EF15" s="187"/>
      <c r="EG15" s="187"/>
      <c r="EH15" s="187"/>
      <c r="EI15" s="187"/>
      <c r="EJ15" s="187"/>
      <c r="EK15" s="187"/>
      <c r="EL15" s="188"/>
      <c r="EM15" s="186"/>
      <c r="EN15" s="187"/>
      <c r="EO15" s="187"/>
      <c r="EP15" s="187"/>
      <c r="EQ15" s="187"/>
      <c r="ER15" s="187"/>
      <c r="ES15" s="187"/>
      <c r="ET15" s="187"/>
      <c r="EU15" s="187"/>
      <c r="EV15" s="187"/>
      <c r="EW15" s="187"/>
      <c r="EX15" s="187"/>
      <c r="EY15" s="187"/>
      <c r="EZ15" s="187"/>
      <c r="FA15" s="188"/>
      <c r="FB15" s="186"/>
      <c r="FC15" s="187"/>
      <c r="FD15" s="187"/>
      <c r="FE15" s="187"/>
      <c r="FF15" s="187"/>
      <c r="FG15" s="187"/>
      <c r="FH15" s="187"/>
      <c r="FI15" s="187"/>
      <c r="FJ15" s="187"/>
      <c r="FK15" s="188"/>
      <c r="FO15" s="1"/>
    </row>
    <row r="16" spans="1:171" s="22" customFormat="1" ht="12" customHeight="1" x14ac:dyDescent="0.2">
      <c r="A16" s="40"/>
      <c r="B16" s="228" t="s">
        <v>169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9"/>
      <c r="AT16" s="206" t="s">
        <v>345</v>
      </c>
      <c r="AU16" s="160"/>
      <c r="AV16" s="160"/>
      <c r="AW16" s="160"/>
      <c r="AX16" s="160"/>
      <c r="AY16" s="160"/>
      <c r="AZ16" s="160"/>
      <c r="BA16" s="207"/>
      <c r="BB16" s="186"/>
      <c r="BC16" s="187"/>
      <c r="BD16" s="187"/>
      <c r="BE16" s="187"/>
      <c r="BF16" s="187"/>
      <c r="BG16" s="187"/>
      <c r="BH16" s="187"/>
      <c r="BI16" s="188"/>
      <c r="BJ16" s="186"/>
      <c r="BK16" s="187"/>
      <c r="BL16" s="187"/>
      <c r="BM16" s="187"/>
      <c r="BN16" s="187"/>
      <c r="BO16" s="187"/>
      <c r="BP16" s="187"/>
      <c r="BQ16" s="187"/>
      <c r="BR16" s="187"/>
      <c r="BS16" s="188"/>
      <c r="BT16" s="186"/>
      <c r="BU16" s="187"/>
      <c r="BV16" s="187"/>
      <c r="BW16" s="187"/>
      <c r="BX16" s="187"/>
      <c r="BY16" s="187"/>
      <c r="BZ16" s="187"/>
      <c r="CA16" s="187"/>
      <c r="CB16" s="187"/>
      <c r="CC16" s="188"/>
      <c r="CD16" s="186"/>
      <c r="CE16" s="187"/>
      <c r="CF16" s="187"/>
      <c r="CG16" s="187"/>
      <c r="CH16" s="187"/>
      <c r="CI16" s="187"/>
      <c r="CJ16" s="187"/>
      <c r="CK16" s="187"/>
      <c r="CL16" s="188"/>
      <c r="CM16" s="186"/>
      <c r="CN16" s="187"/>
      <c r="CO16" s="187"/>
      <c r="CP16" s="187"/>
      <c r="CQ16" s="187"/>
      <c r="CR16" s="187"/>
      <c r="CS16" s="187"/>
      <c r="CT16" s="187"/>
      <c r="CU16" s="187"/>
      <c r="CV16" s="188"/>
      <c r="CW16" s="186"/>
      <c r="CX16" s="187"/>
      <c r="CY16" s="187"/>
      <c r="CZ16" s="187"/>
      <c r="DA16" s="187"/>
      <c r="DB16" s="187"/>
      <c r="DC16" s="187"/>
      <c r="DD16" s="187"/>
      <c r="DE16" s="187"/>
      <c r="DF16" s="188"/>
      <c r="DG16" s="186"/>
      <c r="DH16" s="187"/>
      <c r="DI16" s="187"/>
      <c r="DJ16" s="187"/>
      <c r="DK16" s="187"/>
      <c r="DL16" s="187"/>
      <c r="DM16" s="187"/>
      <c r="DN16" s="187"/>
      <c r="DO16" s="187"/>
      <c r="DP16" s="187"/>
      <c r="DQ16" s="187"/>
      <c r="DR16" s="188"/>
      <c r="DS16" s="186"/>
      <c r="DT16" s="187"/>
      <c r="DU16" s="187"/>
      <c r="DV16" s="187"/>
      <c r="DW16" s="187"/>
      <c r="DX16" s="187"/>
      <c r="DY16" s="187"/>
      <c r="DZ16" s="187"/>
      <c r="EA16" s="187"/>
      <c r="EB16" s="188"/>
      <c r="EC16" s="186"/>
      <c r="ED16" s="187"/>
      <c r="EE16" s="187"/>
      <c r="EF16" s="187"/>
      <c r="EG16" s="187"/>
      <c r="EH16" s="187"/>
      <c r="EI16" s="187"/>
      <c r="EJ16" s="187"/>
      <c r="EK16" s="187"/>
      <c r="EL16" s="188"/>
      <c r="EM16" s="186"/>
      <c r="EN16" s="187"/>
      <c r="EO16" s="187"/>
      <c r="EP16" s="187"/>
      <c r="EQ16" s="187"/>
      <c r="ER16" s="187"/>
      <c r="ES16" s="187"/>
      <c r="ET16" s="187"/>
      <c r="EU16" s="187"/>
      <c r="EV16" s="187"/>
      <c r="EW16" s="187"/>
      <c r="EX16" s="187"/>
      <c r="EY16" s="187"/>
      <c r="EZ16" s="187"/>
      <c r="FA16" s="188"/>
      <c r="FB16" s="186"/>
      <c r="FC16" s="187"/>
      <c r="FD16" s="187"/>
      <c r="FE16" s="187"/>
      <c r="FF16" s="187"/>
      <c r="FG16" s="187"/>
      <c r="FH16" s="187"/>
      <c r="FI16" s="187"/>
      <c r="FJ16" s="187"/>
      <c r="FK16" s="188"/>
      <c r="FO16" s="1"/>
    </row>
    <row r="17" spans="1:171" s="22" customFormat="1" ht="12" customHeight="1" x14ac:dyDescent="0.2">
      <c r="A17" s="40"/>
      <c r="B17" s="228" t="s">
        <v>170</v>
      </c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28"/>
      <c r="AE17" s="228"/>
      <c r="AF17" s="228"/>
      <c r="AG17" s="228"/>
      <c r="AH17" s="228"/>
      <c r="AI17" s="228"/>
      <c r="AJ17" s="228"/>
      <c r="AK17" s="228"/>
      <c r="AL17" s="228"/>
      <c r="AM17" s="228"/>
      <c r="AN17" s="228"/>
      <c r="AO17" s="228"/>
      <c r="AP17" s="228"/>
      <c r="AQ17" s="228"/>
      <c r="AR17" s="228"/>
      <c r="AS17" s="229"/>
      <c r="AT17" s="206" t="s">
        <v>346</v>
      </c>
      <c r="AU17" s="160"/>
      <c r="AV17" s="160"/>
      <c r="AW17" s="160"/>
      <c r="AX17" s="160"/>
      <c r="AY17" s="160"/>
      <c r="AZ17" s="160"/>
      <c r="BA17" s="207"/>
      <c r="BB17" s="186"/>
      <c r="BC17" s="187"/>
      <c r="BD17" s="187"/>
      <c r="BE17" s="187"/>
      <c r="BF17" s="187"/>
      <c r="BG17" s="187"/>
      <c r="BH17" s="187"/>
      <c r="BI17" s="188"/>
      <c r="BJ17" s="186"/>
      <c r="BK17" s="187"/>
      <c r="BL17" s="187"/>
      <c r="BM17" s="187"/>
      <c r="BN17" s="187"/>
      <c r="BO17" s="187"/>
      <c r="BP17" s="187"/>
      <c r="BQ17" s="187"/>
      <c r="BR17" s="187"/>
      <c r="BS17" s="188"/>
      <c r="BT17" s="186"/>
      <c r="BU17" s="187"/>
      <c r="BV17" s="187"/>
      <c r="BW17" s="187"/>
      <c r="BX17" s="187"/>
      <c r="BY17" s="187"/>
      <c r="BZ17" s="187"/>
      <c r="CA17" s="187"/>
      <c r="CB17" s="187"/>
      <c r="CC17" s="188"/>
      <c r="CD17" s="186"/>
      <c r="CE17" s="187"/>
      <c r="CF17" s="187"/>
      <c r="CG17" s="187"/>
      <c r="CH17" s="187"/>
      <c r="CI17" s="187"/>
      <c r="CJ17" s="187"/>
      <c r="CK17" s="187"/>
      <c r="CL17" s="188"/>
      <c r="CM17" s="186"/>
      <c r="CN17" s="187"/>
      <c r="CO17" s="187"/>
      <c r="CP17" s="187"/>
      <c r="CQ17" s="187"/>
      <c r="CR17" s="187"/>
      <c r="CS17" s="187"/>
      <c r="CT17" s="187"/>
      <c r="CU17" s="187"/>
      <c r="CV17" s="188"/>
      <c r="CW17" s="186"/>
      <c r="CX17" s="187"/>
      <c r="CY17" s="187"/>
      <c r="CZ17" s="187"/>
      <c r="DA17" s="187"/>
      <c r="DB17" s="187"/>
      <c r="DC17" s="187"/>
      <c r="DD17" s="187"/>
      <c r="DE17" s="187"/>
      <c r="DF17" s="188"/>
      <c r="DG17" s="186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8"/>
      <c r="DS17" s="186"/>
      <c r="DT17" s="187"/>
      <c r="DU17" s="187"/>
      <c r="DV17" s="187"/>
      <c r="DW17" s="187"/>
      <c r="DX17" s="187"/>
      <c r="DY17" s="187"/>
      <c r="DZ17" s="187"/>
      <c r="EA17" s="187"/>
      <c r="EB17" s="188"/>
      <c r="EC17" s="186"/>
      <c r="ED17" s="187"/>
      <c r="EE17" s="187"/>
      <c r="EF17" s="187"/>
      <c r="EG17" s="187"/>
      <c r="EH17" s="187"/>
      <c r="EI17" s="187"/>
      <c r="EJ17" s="187"/>
      <c r="EK17" s="187"/>
      <c r="EL17" s="188"/>
      <c r="EM17" s="186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8"/>
      <c r="FB17" s="186"/>
      <c r="FC17" s="187"/>
      <c r="FD17" s="187"/>
      <c r="FE17" s="187"/>
      <c r="FF17" s="187"/>
      <c r="FG17" s="187"/>
      <c r="FH17" s="187"/>
      <c r="FI17" s="187"/>
      <c r="FJ17" s="187"/>
      <c r="FK17" s="188"/>
      <c r="FO17" s="1"/>
    </row>
    <row r="18" spans="1:171" s="22" customFormat="1" ht="12" customHeight="1" x14ac:dyDescent="0.2">
      <c r="A18" s="81"/>
      <c r="B18" s="232" t="s">
        <v>825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3"/>
      <c r="AT18" s="294" t="s">
        <v>347</v>
      </c>
      <c r="AU18" s="295"/>
      <c r="AV18" s="295"/>
      <c r="AW18" s="295"/>
      <c r="AX18" s="295"/>
      <c r="AY18" s="295"/>
      <c r="AZ18" s="295"/>
      <c r="BA18" s="296"/>
      <c r="BB18" s="261"/>
      <c r="BC18" s="262"/>
      <c r="BD18" s="262"/>
      <c r="BE18" s="262"/>
      <c r="BF18" s="262"/>
      <c r="BG18" s="262"/>
      <c r="BH18" s="262"/>
      <c r="BI18" s="263"/>
      <c r="BJ18" s="261"/>
      <c r="BK18" s="262"/>
      <c r="BL18" s="262"/>
      <c r="BM18" s="262"/>
      <c r="BN18" s="262"/>
      <c r="BO18" s="262"/>
      <c r="BP18" s="262"/>
      <c r="BQ18" s="262"/>
      <c r="BR18" s="262"/>
      <c r="BS18" s="263"/>
      <c r="BT18" s="261"/>
      <c r="BU18" s="262"/>
      <c r="BV18" s="262"/>
      <c r="BW18" s="262"/>
      <c r="BX18" s="262"/>
      <c r="BY18" s="262"/>
      <c r="BZ18" s="262"/>
      <c r="CA18" s="262"/>
      <c r="CB18" s="262"/>
      <c r="CC18" s="263"/>
      <c r="CD18" s="261"/>
      <c r="CE18" s="262"/>
      <c r="CF18" s="262"/>
      <c r="CG18" s="262"/>
      <c r="CH18" s="262"/>
      <c r="CI18" s="262"/>
      <c r="CJ18" s="262"/>
      <c r="CK18" s="262"/>
      <c r="CL18" s="263"/>
      <c r="CM18" s="261"/>
      <c r="CN18" s="262"/>
      <c r="CO18" s="262"/>
      <c r="CP18" s="262"/>
      <c r="CQ18" s="262"/>
      <c r="CR18" s="262"/>
      <c r="CS18" s="262"/>
      <c r="CT18" s="262"/>
      <c r="CU18" s="262"/>
      <c r="CV18" s="263"/>
      <c r="CW18" s="261"/>
      <c r="CX18" s="262"/>
      <c r="CY18" s="262"/>
      <c r="CZ18" s="262"/>
      <c r="DA18" s="262"/>
      <c r="DB18" s="262"/>
      <c r="DC18" s="262"/>
      <c r="DD18" s="262"/>
      <c r="DE18" s="262"/>
      <c r="DF18" s="263"/>
      <c r="DG18" s="261"/>
      <c r="DH18" s="262"/>
      <c r="DI18" s="262"/>
      <c r="DJ18" s="262"/>
      <c r="DK18" s="262"/>
      <c r="DL18" s="262"/>
      <c r="DM18" s="262"/>
      <c r="DN18" s="262"/>
      <c r="DO18" s="262"/>
      <c r="DP18" s="262"/>
      <c r="DQ18" s="262"/>
      <c r="DR18" s="263"/>
      <c r="DS18" s="261"/>
      <c r="DT18" s="262"/>
      <c r="DU18" s="262"/>
      <c r="DV18" s="262"/>
      <c r="DW18" s="262"/>
      <c r="DX18" s="262"/>
      <c r="DY18" s="262"/>
      <c r="DZ18" s="262"/>
      <c r="EA18" s="262"/>
      <c r="EB18" s="263"/>
      <c r="EC18" s="261"/>
      <c r="ED18" s="262"/>
      <c r="EE18" s="262"/>
      <c r="EF18" s="262"/>
      <c r="EG18" s="262"/>
      <c r="EH18" s="262"/>
      <c r="EI18" s="262"/>
      <c r="EJ18" s="262"/>
      <c r="EK18" s="262"/>
      <c r="EL18" s="263"/>
      <c r="EM18" s="261"/>
      <c r="EN18" s="262"/>
      <c r="EO18" s="262"/>
      <c r="EP18" s="262"/>
      <c r="EQ18" s="262"/>
      <c r="ER18" s="262"/>
      <c r="ES18" s="262"/>
      <c r="ET18" s="262"/>
      <c r="EU18" s="262"/>
      <c r="EV18" s="262"/>
      <c r="EW18" s="262"/>
      <c r="EX18" s="262"/>
      <c r="EY18" s="262"/>
      <c r="EZ18" s="262"/>
      <c r="FA18" s="263"/>
      <c r="FB18" s="261"/>
      <c r="FC18" s="262"/>
      <c r="FD18" s="262"/>
      <c r="FE18" s="262"/>
      <c r="FF18" s="262"/>
      <c r="FG18" s="262"/>
      <c r="FH18" s="262"/>
      <c r="FI18" s="262"/>
      <c r="FJ18" s="262"/>
      <c r="FK18" s="263"/>
      <c r="FO18" s="1"/>
    </row>
    <row r="19" spans="1:171" s="22" customFormat="1" ht="12" customHeight="1" x14ac:dyDescent="0.2">
      <c r="A19" s="82"/>
      <c r="B19" s="302" t="s">
        <v>826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3"/>
      <c r="AT19" s="297"/>
      <c r="AU19" s="143"/>
      <c r="AV19" s="143"/>
      <c r="AW19" s="143"/>
      <c r="AX19" s="143"/>
      <c r="AY19" s="143"/>
      <c r="AZ19" s="143"/>
      <c r="BA19" s="298"/>
      <c r="BB19" s="264"/>
      <c r="BC19" s="265"/>
      <c r="BD19" s="265"/>
      <c r="BE19" s="265"/>
      <c r="BF19" s="265"/>
      <c r="BG19" s="265"/>
      <c r="BH19" s="265"/>
      <c r="BI19" s="266"/>
      <c r="BJ19" s="264"/>
      <c r="BK19" s="265"/>
      <c r="BL19" s="265"/>
      <c r="BM19" s="265"/>
      <c r="BN19" s="265"/>
      <c r="BO19" s="265"/>
      <c r="BP19" s="265"/>
      <c r="BQ19" s="265"/>
      <c r="BR19" s="265"/>
      <c r="BS19" s="266"/>
      <c r="BT19" s="264"/>
      <c r="BU19" s="265"/>
      <c r="BV19" s="265"/>
      <c r="BW19" s="265"/>
      <c r="BX19" s="265"/>
      <c r="BY19" s="265"/>
      <c r="BZ19" s="265"/>
      <c r="CA19" s="265"/>
      <c r="CB19" s="265"/>
      <c r="CC19" s="266"/>
      <c r="CD19" s="264"/>
      <c r="CE19" s="265"/>
      <c r="CF19" s="265"/>
      <c r="CG19" s="265"/>
      <c r="CH19" s="265"/>
      <c r="CI19" s="265"/>
      <c r="CJ19" s="265"/>
      <c r="CK19" s="265"/>
      <c r="CL19" s="266"/>
      <c r="CM19" s="264"/>
      <c r="CN19" s="265"/>
      <c r="CO19" s="265"/>
      <c r="CP19" s="265"/>
      <c r="CQ19" s="265"/>
      <c r="CR19" s="265"/>
      <c r="CS19" s="265"/>
      <c r="CT19" s="265"/>
      <c r="CU19" s="265"/>
      <c r="CV19" s="266"/>
      <c r="CW19" s="264"/>
      <c r="CX19" s="265"/>
      <c r="CY19" s="265"/>
      <c r="CZ19" s="265"/>
      <c r="DA19" s="265"/>
      <c r="DB19" s="265"/>
      <c r="DC19" s="265"/>
      <c r="DD19" s="265"/>
      <c r="DE19" s="265"/>
      <c r="DF19" s="266"/>
      <c r="DG19" s="264"/>
      <c r="DH19" s="265"/>
      <c r="DI19" s="265"/>
      <c r="DJ19" s="265"/>
      <c r="DK19" s="265"/>
      <c r="DL19" s="265"/>
      <c r="DM19" s="265"/>
      <c r="DN19" s="265"/>
      <c r="DO19" s="265"/>
      <c r="DP19" s="265"/>
      <c r="DQ19" s="265"/>
      <c r="DR19" s="266"/>
      <c r="DS19" s="264"/>
      <c r="DT19" s="265"/>
      <c r="DU19" s="265"/>
      <c r="DV19" s="265"/>
      <c r="DW19" s="265"/>
      <c r="DX19" s="265"/>
      <c r="DY19" s="265"/>
      <c r="DZ19" s="265"/>
      <c r="EA19" s="265"/>
      <c r="EB19" s="266"/>
      <c r="EC19" s="264"/>
      <c r="ED19" s="265"/>
      <c r="EE19" s="265"/>
      <c r="EF19" s="265"/>
      <c r="EG19" s="265"/>
      <c r="EH19" s="265"/>
      <c r="EI19" s="265"/>
      <c r="EJ19" s="265"/>
      <c r="EK19" s="265"/>
      <c r="EL19" s="266"/>
      <c r="EM19" s="264"/>
      <c r="EN19" s="265"/>
      <c r="EO19" s="265"/>
      <c r="EP19" s="265"/>
      <c r="EQ19" s="265"/>
      <c r="ER19" s="265"/>
      <c r="ES19" s="265"/>
      <c r="ET19" s="265"/>
      <c r="EU19" s="265"/>
      <c r="EV19" s="265"/>
      <c r="EW19" s="265"/>
      <c r="EX19" s="265"/>
      <c r="EY19" s="265"/>
      <c r="EZ19" s="265"/>
      <c r="FA19" s="266"/>
      <c r="FB19" s="264"/>
      <c r="FC19" s="265"/>
      <c r="FD19" s="265"/>
      <c r="FE19" s="265"/>
      <c r="FF19" s="265"/>
      <c r="FG19" s="265"/>
      <c r="FH19" s="265"/>
      <c r="FI19" s="265"/>
      <c r="FJ19" s="265"/>
      <c r="FK19" s="266"/>
      <c r="FO19" s="218"/>
    </row>
    <row r="20" spans="1:171" s="22" customFormat="1" ht="12" customHeight="1" x14ac:dyDescent="0.2">
      <c r="A20" s="81"/>
      <c r="B20" s="272" t="s">
        <v>827</v>
      </c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3"/>
      <c r="AT20" s="294" t="s">
        <v>348</v>
      </c>
      <c r="AU20" s="295"/>
      <c r="AV20" s="295"/>
      <c r="AW20" s="295"/>
      <c r="AX20" s="295"/>
      <c r="AY20" s="295"/>
      <c r="AZ20" s="295"/>
      <c r="BA20" s="296"/>
      <c r="BB20" s="261"/>
      <c r="BC20" s="262"/>
      <c r="BD20" s="262"/>
      <c r="BE20" s="262"/>
      <c r="BF20" s="262"/>
      <c r="BG20" s="262"/>
      <c r="BH20" s="262"/>
      <c r="BI20" s="263"/>
      <c r="BJ20" s="261"/>
      <c r="BK20" s="262"/>
      <c r="BL20" s="262"/>
      <c r="BM20" s="262"/>
      <c r="BN20" s="262"/>
      <c r="BO20" s="262"/>
      <c r="BP20" s="262"/>
      <c r="BQ20" s="262"/>
      <c r="BR20" s="262"/>
      <c r="BS20" s="263"/>
      <c r="BT20" s="261"/>
      <c r="BU20" s="262"/>
      <c r="BV20" s="262"/>
      <c r="BW20" s="262"/>
      <c r="BX20" s="262"/>
      <c r="BY20" s="262"/>
      <c r="BZ20" s="262"/>
      <c r="CA20" s="262"/>
      <c r="CB20" s="262"/>
      <c r="CC20" s="263"/>
      <c r="CD20" s="261"/>
      <c r="CE20" s="262"/>
      <c r="CF20" s="262"/>
      <c r="CG20" s="262"/>
      <c r="CH20" s="262"/>
      <c r="CI20" s="262"/>
      <c r="CJ20" s="262"/>
      <c r="CK20" s="262"/>
      <c r="CL20" s="263"/>
      <c r="CM20" s="261"/>
      <c r="CN20" s="262"/>
      <c r="CO20" s="262"/>
      <c r="CP20" s="262"/>
      <c r="CQ20" s="262"/>
      <c r="CR20" s="262"/>
      <c r="CS20" s="262"/>
      <c r="CT20" s="262"/>
      <c r="CU20" s="262"/>
      <c r="CV20" s="263"/>
      <c r="CW20" s="261"/>
      <c r="CX20" s="262"/>
      <c r="CY20" s="262"/>
      <c r="CZ20" s="262"/>
      <c r="DA20" s="262"/>
      <c r="DB20" s="262"/>
      <c r="DC20" s="262"/>
      <c r="DD20" s="262"/>
      <c r="DE20" s="262"/>
      <c r="DF20" s="263"/>
      <c r="DG20" s="261"/>
      <c r="DH20" s="262"/>
      <c r="DI20" s="262"/>
      <c r="DJ20" s="262"/>
      <c r="DK20" s="262"/>
      <c r="DL20" s="262"/>
      <c r="DM20" s="262"/>
      <c r="DN20" s="262"/>
      <c r="DO20" s="262"/>
      <c r="DP20" s="262"/>
      <c r="DQ20" s="262"/>
      <c r="DR20" s="263"/>
      <c r="DS20" s="261"/>
      <c r="DT20" s="262"/>
      <c r="DU20" s="262"/>
      <c r="DV20" s="262"/>
      <c r="DW20" s="262"/>
      <c r="DX20" s="262"/>
      <c r="DY20" s="262"/>
      <c r="DZ20" s="262"/>
      <c r="EA20" s="262"/>
      <c r="EB20" s="263"/>
      <c r="EC20" s="261"/>
      <c r="ED20" s="262"/>
      <c r="EE20" s="262"/>
      <c r="EF20" s="262"/>
      <c r="EG20" s="262"/>
      <c r="EH20" s="262"/>
      <c r="EI20" s="262"/>
      <c r="EJ20" s="262"/>
      <c r="EK20" s="262"/>
      <c r="EL20" s="263"/>
      <c r="EM20" s="261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3"/>
      <c r="FB20" s="261"/>
      <c r="FC20" s="262"/>
      <c r="FD20" s="262"/>
      <c r="FE20" s="262"/>
      <c r="FF20" s="262"/>
      <c r="FG20" s="262"/>
      <c r="FH20" s="262"/>
      <c r="FI20" s="262"/>
      <c r="FJ20" s="262"/>
      <c r="FK20" s="263"/>
      <c r="FO20" s="218"/>
    </row>
    <row r="21" spans="1:171" s="22" customFormat="1" ht="12" customHeight="1" x14ac:dyDescent="0.2">
      <c r="A21" s="82"/>
      <c r="B21" s="278" t="s">
        <v>810</v>
      </c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9"/>
      <c r="AT21" s="297"/>
      <c r="AU21" s="143"/>
      <c r="AV21" s="143"/>
      <c r="AW21" s="143"/>
      <c r="AX21" s="143"/>
      <c r="AY21" s="143"/>
      <c r="AZ21" s="143"/>
      <c r="BA21" s="298"/>
      <c r="BB21" s="264"/>
      <c r="BC21" s="265"/>
      <c r="BD21" s="265"/>
      <c r="BE21" s="265"/>
      <c r="BF21" s="265"/>
      <c r="BG21" s="265"/>
      <c r="BH21" s="265"/>
      <c r="BI21" s="266"/>
      <c r="BJ21" s="264"/>
      <c r="BK21" s="265"/>
      <c r="BL21" s="265"/>
      <c r="BM21" s="265"/>
      <c r="BN21" s="265"/>
      <c r="BO21" s="265"/>
      <c r="BP21" s="265"/>
      <c r="BQ21" s="265"/>
      <c r="BR21" s="265"/>
      <c r="BS21" s="266"/>
      <c r="BT21" s="264"/>
      <c r="BU21" s="265"/>
      <c r="BV21" s="265"/>
      <c r="BW21" s="265"/>
      <c r="BX21" s="265"/>
      <c r="BY21" s="265"/>
      <c r="BZ21" s="265"/>
      <c r="CA21" s="265"/>
      <c r="CB21" s="265"/>
      <c r="CC21" s="266"/>
      <c r="CD21" s="264"/>
      <c r="CE21" s="265"/>
      <c r="CF21" s="265"/>
      <c r="CG21" s="265"/>
      <c r="CH21" s="265"/>
      <c r="CI21" s="265"/>
      <c r="CJ21" s="265"/>
      <c r="CK21" s="265"/>
      <c r="CL21" s="266"/>
      <c r="CM21" s="264"/>
      <c r="CN21" s="265"/>
      <c r="CO21" s="265"/>
      <c r="CP21" s="265"/>
      <c r="CQ21" s="265"/>
      <c r="CR21" s="265"/>
      <c r="CS21" s="265"/>
      <c r="CT21" s="265"/>
      <c r="CU21" s="265"/>
      <c r="CV21" s="266"/>
      <c r="CW21" s="264"/>
      <c r="CX21" s="265"/>
      <c r="CY21" s="265"/>
      <c r="CZ21" s="265"/>
      <c r="DA21" s="265"/>
      <c r="DB21" s="265"/>
      <c r="DC21" s="265"/>
      <c r="DD21" s="265"/>
      <c r="DE21" s="265"/>
      <c r="DF21" s="266"/>
      <c r="DG21" s="264"/>
      <c r="DH21" s="265"/>
      <c r="DI21" s="265"/>
      <c r="DJ21" s="265"/>
      <c r="DK21" s="265"/>
      <c r="DL21" s="265"/>
      <c r="DM21" s="265"/>
      <c r="DN21" s="265"/>
      <c r="DO21" s="265"/>
      <c r="DP21" s="265"/>
      <c r="DQ21" s="265"/>
      <c r="DR21" s="266"/>
      <c r="DS21" s="264"/>
      <c r="DT21" s="265"/>
      <c r="DU21" s="265"/>
      <c r="DV21" s="265"/>
      <c r="DW21" s="265"/>
      <c r="DX21" s="265"/>
      <c r="DY21" s="265"/>
      <c r="DZ21" s="265"/>
      <c r="EA21" s="265"/>
      <c r="EB21" s="266"/>
      <c r="EC21" s="264"/>
      <c r="ED21" s="265"/>
      <c r="EE21" s="265"/>
      <c r="EF21" s="265"/>
      <c r="EG21" s="265"/>
      <c r="EH21" s="265"/>
      <c r="EI21" s="265"/>
      <c r="EJ21" s="265"/>
      <c r="EK21" s="265"/>
      <c r="EL21" s="266"/>
      <c r="EM21" s="264"/>
      <c r="EN21" s="265"/>
      <c r="EO21" s="265"/>
      <c r="EP21" s="265"/>
      <c r="EQ21" s="265"/>
      <c r="ER21" s="265"/>
      <c r="ES21" s="265"/>
      <c r="ET21" s="265"/>
      <c r="EU21" s="265"/>
      <c r="EV21" s="265"/>
      <c r="EW21" s="265"/>
      <c r="EX21" s="265"/>
      <c r="EY21" s="265"/>
      <c r="EZ21" s="265"/>
      <c r="FA21" s="266"/>
      <c r="FB21" s="264"/>
      <c r="FC21" s="265"/>
      <c r="FD21" s="265"/>
      <c r="FE21" s="265"/>
      <c r="FF21" s="265"/>
      <c r="FG21" s="265"/>
      <c r="FH21" s="265"/>
      <c r="FI21" s="265"/>
      <c r="FJ21" s="265"/>
      <c r="FK21" s="266"/>
      <c r="FO21" s="31"/>
    </row>
    <row r="22" spans="1:171" s="22" customFormat="1" ht="12" customHeight="1" x14ac:dyDescent="0.2">
      <c r="A22" s="40"/>
      <c r="B22" s="228" t="s">
        <v>172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28"/>
      <c r="AE22" s="228"/>
      <c r="AF22" s="228"/>
      <c r="AG22" s="228"/>
      <c r="AH22" s="228"/>
      <c r="AI22" s="228"/>
      <c r="AJ22" s="228"/>
      <c r="AK22" s="228"/>
      <c r="AL22" s="228"/>
      <c r="AM22" s="228"/>
      <c r="AN22" s="228"/>
      <c r="AO22" s="228"/>
      <c r="AP22" s="228"/>
      <c r="AQ22" s="228"/>
      <c r="AR22" s="228"/>
      <c r="AS22" s="229"/>
      <c r="AT22" s="206" t="s">
        <v>349</v>
      </c>
      <c r="AU22" s="160"/>
      <c r="AV22" s="160"/>
      <c r="AW22" s="160"/>
      <c r="AX22" s="160"/>
      <c r="AY22" s="160"/>
      <c r="AZ22" s="160"/>
      <c r="BA22" s="207"/>
      <c r="BB22" s="186"/>
      <c r="BC22" s="187"/>
      <c r="BD22" s="187"/>
      <c r="BE22" s="187"/>
      <c r="BF22" s="187"/>
      <c r="BG22" s="187"/>
      <c r="BH22" s="187"/>
      <c r="BI22" s="188"/>
      <c r="BJ22" s="186"/>
      <c r="BK22" s="187"/>
      <c r="BL22" s="187"/>
      <c r="BM22" s="187"/>
      <c r="BN22" s="187"/>
      <c r="BO22" s="187"/>
      <c r="BP22" s="187"/>
      <c r="BQ22" s="187"/>
      <c r="BR22" s="187"/>
      <c r="BS22" s="188"/>
      <c r="BT22" s="186"/>
      <c r="BU22" s="187"/>
      <c r="BV22" s="187"/>
      <c r="BW22" s="187"/>
      <c r="BX22" s="187"/>
      <c r="BY22" s="187"/>
      <c r="BZ22" s="187"/>
      <c r="CA22" s="187"/>
      <c r="CB22" s="187"/>
      <c r="CC22" s="188"/>
      <c r="CD22" s="186"/>
      <c r="CE22" s="187"/>
      <c r="CF22" s="187"/>
      <c r="CG22" s="187"/>
      <c r="CH22" s="187"/>
      <c r="CI22" s="187"/>
      <c r="CJ22" s="187"/>
      <c r="CK22" s="187"/>
      <c r="CL22" s="188"/>
      <c r="CM22" s="186"/>
      <c r="CN22" s="187"/>
      <c r="CO22" s="187"/>
      <c r="CP22" s="187"/>
      <c r="CQ22" s="187"/>
      <c r="CR22" s="187"/>
      <c r="CS22" s="187"/>
      <c r="CT22" s="187"/>
      <c r="CU22" s="187"/>
      <c r="CV22" s="188"/>
      <c r="CW22" s="186"/>
      <c r="CX22" s="187"/>
      <c r="CY22" s="187"/>
      <c r="CZ22" s="187"/>
      <c r="DA22" s="187"/>
      <c r="DB22" s="187"/>
      <c r="DC22" s="187"/>
      <c r="DD22" s="187"/>
      <c r="DE22" s="187"/>
      <c r="DF22" s="188"/>
      <c r="DG22" s="186"/>
      <c r="DH22" s="187"/>
      <c r="DI22" s="187"/>
      <c r="DJ22" s="187"/>
      <c r="DK22" s="187"/>
      <c r="DL22" s="187"/>
      <c r="DM22" s="187"/>
      <c r="DN22" s="187"/>
      <c r="DO22" s="187"/>
      <c r="DP22" s="187"/>
      <c r="DQ22" s="187"/>
      <c r="DR22" s="188"/>
      <c r="DS22" s="186"/>
      <c r="DT22" s="187"/>
      <c r="DU22" s="187"/>
      <c r="DV22" s="187"/>
      <c r="DW22" s="187"/>
      <c r="DX22" s="187"/>
      <c r="DY22" s="187"/>
      <c r="DZ22" s="187"/>
      <c r="EA22" s="187"/>
      <c r="EB22" s="188"/>
      <c r="EC22" s="186"/>
      <c r="ED22" s="187"/>
      <c r="EE22" s="187"/>
      <c r="EF22" s="187"/>
      <c r="EG22" s="187"/>
      <c r="EH22" s="187"/>
      <c r="EI22" s="187"/>
      <c r="EJ22" s="187"/>
      <c r="EK22" s="187"/>
      <c r="EL22" s="188"/>
      <c r="EM22" s="186"/>
      <c r="EN22" s="187"/>
      <c r="EO22" s="187"/>
      <c r="EP22" s="187"/>
      <c r="EQ22" s="187"/>
      <c r="ER22" s="187"/>
      <c r="ES22" s="187"/>
      <c r="ET22" s="187"/>
      <c r="EU22" s="187"/>
      <c r="EV22" s="187"/>
      <c r="EW22" s="187"/>
      <c r="EX22" s="187"/>
      <c r="EY22" s="187"/>
      <c r="EZ22" s="187"/>
      <c r="FA22" s="188"/>
      <c r="FB22" s="186"/>
      <c r="FC22" s="187"/>
      <c r="FD22" s="187"/>
      <c r="FE22" s="187"/>
      <c r="FF22" s="187"/>
      <c r="FG22" s="187"/>
      <c r="FH22" s="187"/>
      <c r="FI22" s="187"/>
      <c r="FJ22" s="187"/>
      <c r="FK22" s="188"/>
      <c r="FO22" s="13"/>
    </row>
    <row r="23" spans="1:171" s="22" customFormat="1" ht="12" customHeight="1" x14ac:dyDescent="0.2">
      <c r="A23" s="40"/>
      <c r="B23" s="228" t="s">
        <v>173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9"/>
      <c r="AT23" s="206" t="s">
        <v>350</v>
      </c>
      <c r="AU23" s="160"/>
      <c r="AV23" s="160"/>
      <c r="AW23" s="160"/>
      <c r="AX23" s="160"/>
      <c r="AY23" s="160"/>
      <c r="AZ23" s="160"/>
      <c r="BA23" s="207"/>
      <c r="BB23" s="186"/>
      <c r="BC23" s="187"/>
      <c r="BD23" s="187"/>
      <c r="BE23" s="187"/>
      <c r="BF23" s="187"/>
      <c r="BG23" s="187"/>
      <c r="BH23" s="187"/>
      <c r="BI23" s="188"/>
      <c r="BJ23" s="186"/>
      <c r="BK23" s="187"/>
      <c r="BL23" s="187"/>
      <c r="BM23" s="187"/>
      <c r="BN23" s="187"/>
      <c r="BO23" s="187"/>
      <c r="BP23" s="187"/>
      <c r="BQ23" s="187"/>
      <c r="BR23" s="187"/>
      <c r="BS23" s="188"/>
      <c r="BT23" s="186"/>
      <c r="BU23" s="187"/>
      <c r="BV23" s="187"/>
      <c r="BW23" s="187"/>
      <c r="BX23" s="187"/>
      <c r="BY23" s="187"/>
      <c r="BZ23" s="187"/>
      <c r="CA23" s="187"/>
      <c r="CB23" s="187"/>
      <c r="CC23" s="188"/>
      <c r="CD23" s="186"/>
      <c r="CE23" s="187"/>
      <c r="CF23" s="187"/>
      <c r="CG23" s="187"/>
      <c r="CH23" s="187"/>
      <c r="CI23" s="187"/>
      <c r="CJ23" s="187"/>
      <c r="CK23" s="187"/>
      <c r="CL23" s="188"/>
      <c r="CM23" s="186"/>
      <c r="CN23" s="187"/>
      <c r="CO23" s="187"/>
      <c r="CP23" s="187"/>
      <c r="CQ23" s="187"/>
      <c r="CR23" s="187"/>
      <c r="CS23" s="187"/>
      <c r="CT23" s="187"/>
      <c r="CU23" s="187"/>
      <c r="CV23" s="188"/>
      <c r="CW23" s="186"/>
      <c r="CX23" s="187"/>
      <c r="CY23" s="187"/>
      <c r="CZ23" s="187"/>
      <c r="DA23" s="187"/>
      <c r="DB23" s="187"/>
      <c r="DC23" s="187"/>
      <c r="DD23" s="187"/>
      <c r="DE23" s="187"/>
      <c r="DF23" s="188"/>
      <c r="DG23" s="186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8"/>
      <c r="DS23" s="186"/>
      <c r="DT23" s="187"/>
      <c r="DU23" s="187"/>
      <c r="DV23" s="187"/>
      <c r="DW23" s="187"/>
      <c r="DX23" s="187"/>
      <c r="DY23" s="187"/>
      <c r="DZ23" s="187"/>
      <c r="EA23" s="187"/>
      <c r="EB23" s="188"/>
      <c r="EC23" s="186"/>
      <c r="ED23" s="187"/>
      <c r="EE23" s="187"/>
      <c r="EF23" s="187"/>
      <c r="EG23" s="187"/>
      <c r="EH23" s="187"/>
      <c r="EI23" s="187"/>
      <c r="EJ23" s="187"/>
      <c r="EK23" s="187"/>
      <c r="EL23" s="188"/>
      <c r="EM23" s="186"/>
      <c r="EN23" s="187"/>
      <c r="EO23" s="187"/>
      <c r="EP23" s="187"/>
      <c r="EQ23" s="187"/>
      <c r="ER23" s="187"/>
      <c r="ES23" s="187"/>
      <c r="ET23" s="187"/>
      <c r="EU23" s="187"/>
      <c r="EV23" s="187"/>
      <c r="EW23" s="187"/>
      <c r="EX23" s="187"/>
      <c r="EY23" s="187"/>
      <c r="EZ23" s="187"/>
      <c r="FA23" s="188"/>
      <c r="FB23" s="186"/>
      <c r="FC23" s="187"/>
      <c r="FD23" s="187"/>
      <c r="FE23" s="187"/>
      <c r="FF23" s="187"/>
      <c r="FG23" s="187"/>
      <c r="FH23" s="187"/>
      <c r="FI23" s="187"/>
      <c r="FJ23" s="187"/>
      <c r="FK23" s="188"/>
      <c r="FO23" s="1"/>
    </row>
    <row r="24" spans="1:171" s="22" customFormat="1" ht="12" customHeight="1" x14ac:dyDescent="0.2">
      <c r="A24" s="40"/>
      <c r="B24" s="184" t="s">
        <v>157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  <c r="AP24" s="184"/>
      <c r="AQ24" s="184"/>
      <c r="AR24" s="184"/>
      <c r="AS24" s="185"/>
      <c r="AT24" s="206" t="s">
        <v>351</v>
      </c>
      <c r="AU24" s="160"/>
      <c r="AV24" s="160"/>
      <c r="AW24" s="160"/>
      <c r="AX24" s="160"/>
      <c r="AY24" s="160"/>
      <c r="AZ24" s="160"/>
      <c r="BA24" s="207"/>
      <c r="BB24" s="186">
        <v>81</v>
      </c>
      <c r="BC24" s="187"/>
      <c r="BD24" s="187"/>
      <c r="BE24" s="187"/>
      <c r="BF24" s="187"/>
      <c r="BG24" s="187"/>
      <c r="BH24" s="187"/>
      <c r="BI24" s="188"/>
      <c r="BJ24" s="186"/>
      <c r="BK24" s="187"/>
      <c r="BL24" s="187"/>
      <c r="BM24" s="187"/>
      <c r="BN24" s="187"/>
      <c r="BO24" s="187"/>
      <c r="BP24" s="187"/>
      <c r="BQ24" s="187"/>
      <c r="BR24" s="187"/>
      <c r="BS24" s="188"/>
      <c r="BT24" s="186">
        <v>37</v>
      </c>
      <c r="BU24" s="187"/>
      <c r="BV24" s="187"/>
      <c r="BW24" s="187"/>
      <c r="BX24" s="187"/>
      <c r="BY24" s="187"/>
      <c r="BZ24" s="187"/>
      <c r="CA24" s="187"/>
      <c r="CB24" s="187"/>
      <c r="CC24" s="188"/>
      <c r="CD24" s="186">
        <v>44</v>
      </c>
      <c r="CE24" s="187"/>
      <c r="CF24" s="187"/>
      <c r="CG24" s="187"/>
      <c r="CH24" s="187"/>
      <c r="CI24" s="187"/>
      <c r="CJ24" s="187"/>
      <c r="CK24" s="187"/>
      <c r="CL24" s="188"/>
      <c r="CM24" s="186"/>
      <c r="CN24" s="187"/>
      <c r="CO24" s="187"/>
      <c r="CP24" s="187"/>
      <c r="CQ24" s="187"/>
      <c r="CR24" s="187"/>
      <c r="CS24" s="187"/>
      <c r="CT24" s="187"/>
      <c r="CU24" s="187"/>
      <c r="CV24" s="188"/>
      <c r="CW24" s="186"/>
      <c r="CX24" s="187"/>
      <c r="CY24" s="187"/>
      <c r="CZ24" s="187"/>
      <c r="DA24" s="187"/>
      <c r="DB24" s="187"/>
      <c r="DC24" s="187"/>
      <c r="DD24" s="187"/>
      <c r="DE24" s="187"/>
      <c r="DF24" s="188"/>
      <c r="DG24" s="186"/>
      <c r="DH24" s="187"/>
      <c r="DI24" s="187"/>
      <c r="DJ24" s="187"/>
      <c r="DK24" s="187"/>
      <c r="DL24" s="187"/>
      <c r="DM24" s="187"/>
      <c r="DN24" s="187"/>
      <c r="DO24" s="187"/>
      <c r="DP24" s="187"/>
      <c r="DQ24" s="187"/>
      <c r="DR24" s="188"/>
      <c r="DS24" s="186"/>
      <c r="DT24" s="187"/>
      <c r="DU24" s="187"/>
      <c r="DV24" s="187"/>
      <c r="DW24" s="187"/>
      <c r="DX24" s="187"/>
      <c r="DY24" s="187"/>
      <c r="DZ24" s="187"/>
      <c r="EA24" s="187"/>
      <c r="EB24" s="188"/>
      <c r="EC24" s="186"/>
      <c r="ED24" s="187"/>
      <c r="EE24" s="187"/>
      <c r="EF24" s="187"/>
      <c r="EG24" s="187"/>
      <c r="EH24" s="187"/>
      <c r="EI24" s="187"/>
      <c r="EJ24" s="187"/>
      <c r="EK24" s="187"/>
      <c r="EL24" s="188"/>
      <c r="EM24" s="186"/>
      <c r="EN24" s="187"/>
      <c r="EO24" s="187"/>
      <c r="EP24" s="187"/>
      <c r="EQ24" s="187"/>
      <c r="ER24" s="187"/>
      <c r="ES24" s="187"/>
      <c r="ET24" s="187"/>
      <c r="EU24" s="187"/>
      <c r="EV24" s="187"/>
      <c r="EW24" s="187"/>
      <c r="EX24" s="187"/>
      <c r="EY24" s="187"/>
      <c r="EZ24" s="187"/>
      <c r="FA24" s="188"/>
      <c r="FB24" s="186"/>
      <c r="FC24" s="187"/>
      <c r="FD24" s="187"/>
      <c r="FE24" s="187"/>
      <c r="FF24" s="187"/>
      <c r="FG24" s="187"/>
      <c r="FH24" s="187"/>
      <c r="FI24" s="187"/>
      <c r="FJ24" s="187"/>
      <c r="FK24" s="188"/>
      <c r="FO24" s="25"/>
    </row>
    <row r="25" spans="1:171" s="22" customFormat="1" ht="12" customHeight="1" x14ac:dyDescent="0.2">
      <c r="A25" s="40"/>
      <c r="B25" s="184" t="s">
        <v>158</v>
      </c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5"/>
      <c r="AT25" s="206" t="s">
        <v>352</v>
      </c>
      <c r="AU25" s="160"/>
      <c r="AV25" s="160"/>
      <c r="AW25" s="160"/>
      <c r="AX25" s="160"/>
      <c r="AY25" s="160"/>
      <c r="AZ25" s="160"/>
      <c r="BA25" s="207"/>
      <c r="BB25" s="186"/>
      <c r="BC25" s="187"/>
      <c r="BD25" s="187"/>
      <c r="BE25" s="187"/>
      <c r="BF25" s="187"/>
      <c r="BG25" s="187"/>
      <c r="BH25" s="187"/>
      <c r="BI25" s="188"/>
      <c r="BJ25" s="186"/>
      <c r="BK25" s="187"/>
      <c r="BL25" s="187"/>
      <c r="BM25" s="187"/>
      <c r="BN25" s="187"/>
      <c r="BO25" s="187"/>
      <c r="BP25" s="187"/>
      <c r="BQ25" s="187"/>
      <c r="BR25" s="187"/>
      <c r="BS25" s="188"/>
      <c r="BT25" s="186"/>
      <c r="BU25" s="187"/>
      <c r="BV25" s="187"/>
      <c r="BW25" s="187"/>
      <c r="BX25" s="187"/>
      <c r="BY25" s="187"/>
      <c r="BZ25" s="187"/>
      <c r="CA25" s="187"/>
      <c r="CB25" s="187"/>
      <c r="CC25" s="188"/>
      <c r="CD25" s="186"/>
      <c r="CE25" s="187"/>
      <c r="CF25" s="187"/>
      <c r="CG25" s="187"/>
      <c r="CH25" s="187"/>
      <c r="CI25" s="187"/>
      <c r="CJ25" s="187"/>
      <c r="CK25" s="187"/>
      <c r="CL25" s="188"/>
      <c r="CM25" s="186"/>
      <c r="CN25" s="187"/>
      <c r="CO25" s="187"/>
      <c r="CP25" s="187"/>
      <c r="CQ25" s="187"/>
      <c r="CR25" s="187"/>
      <c r="CS25" s="187"/>
      <c r="CT25" s="187"/>
      <c r="CU25" s="187"/>
      <c r="CV25" s="188"/>
      <c r="CW25" s="186"/>
      <c r="CX25" s="187"/>
      <c r="CY25" s="187"/>
      <c r="CZ25" s="187"/>
      <c r="DA25" s="187"/>
      <c r="DB25" s="187"/>
      <c r="DC25" s="187"/>
      <c r="DD25" s="187"/>
      <c r="DE25" s="187"/>
      <c r="DF25" s="188"/>
      <c r="DG25" s="186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8"/>
      <c r="DS25" s="186"/>
      <c r="DT25" s="187"/>
      <c r="DU25" s="187"/>
      <c r="DV25" s="187"/>
      <c r="DW25" s="187"/>
      <c r="DX25" s="187"/>
      <c r="DY25" s="187"/>
      <c r="DZ25" s="187"/>
      <c r="EA25" s="187"/>
      <c r="EB25" s="188"/>
      <c r="EC25" s="186"/>
      <c r="ED25" s="187"/>
      <c r="EE25" s="187"/>
      <c r="EF25" s="187"/>
      <c r="EG25" s="187"/>
      <c r="EH25" s="187"/>
      <c r="EI25" s="187"/>
      <c r="EJ25" s="187"/>
      <c r="EK25" s="187"/>
      <c r="EL25" s="188"/>
      <c r="EM25" s="186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8"/>
      <c r="FB25" s="186"/>
      <c r="FC25" s="187"/>
      <c r="FD25" s="187"/>
      <c r="FE25" s="187"/>
      <c r="FF25" s="187"/>
      <c r="FG25" s="187"/>
      <c r="FH25" s="187"/>
      <c r="FI25" s="187"/>
      <c r="FJ25" s="187"/>
      <c r="FK25" s="188"/>
      <c r="FO25" s="25"/>
    </row>
    <row r="26" spans="1:171" s="22" customFormat="1" ht="11.25" customHeight="1" x14ac:dyDescent="0.2">
      <c r="A26" s="38"/>
      <c r="B26" s="232" t="s">
        <v>151</v>
      </c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32"/>
      <c r="AA26" s="232"/>
      <c r="AB26" s="232"/>
      <c r="AC26" s="232"/>
      <c r="AD26" s="232"/>
      <c r="AE26" s="232"/>
      <c r="AF26" s="232"/>
      <c r="AG26" s="232"/>
      <c r="AH26" s="232"/>
      <c r="AI26" s="232"/>
      <c r="AJ26" s="232"/>
      <c r="AK26" s="232"/>
      <c r="AL26" s="232"/>
      <c r="AM26" s="232"/>
      <c r="AN26" s="232"/>
      <c r="AO26" s="232"/>
      <c r="AP26" s="232"/>
      <c r="AQ26" s="232"/>
      <c r="AR26" s="232"/>
      <c r="AS26" s="233"/>
      <c r="AT26" s="294" t="s">
        <v>353</v>
      </c>
      <c r="AU26" s="295"/>
      <c r="AV26" s="295"/>
      <c r="AW26" s="295"/>
      <c r="AX26" s="295"/>
      <c r="AY26" s="295"/>
      <c r="AZ26" s="295"/>
      <c r="BA26" s="296"/>
      <c r="BB26" s="261"/>
      <c r="BC26" s="262"/>
      <c r="BD26" s="262"/>
      <c r="BE26" s="262"/>
      <c r="BF26" s="262"/>
      <c r="BG26" s="262"/>
      <c r="BH26" s="262"/>
      <c r="BI26" s="263"/>
      <c r="BJ26" s="261"/>
      <c r="BK26" s="262"/>
      <c r="BL26" s="262"/>
      <c r="BM26" s="262"/>
      <c r="BN26" s="262"/>
      <c r="BO26" s="262"/>
      <c r="BP26" s="262"/>
      <c r="BQ26" s="262"/>
      <c r="BR26" s="262"/>
      <c r="BS26" s="263"/>
      <c r="BT26" s="261"/>
      <c r="BU26" s="262"/>
      <c r="BV26" s="262"/>
      <c r="BW26" s="262"/>
      <c r="BX26" s="262"/>
      <c r="BY26" s="262"/>
      <c r="BZ26" s="262"/>
      <c r="CA26" s="262"/>
      <c r="CB26" s="262"/>
      <c r="CC26" s="263"/>
      <c r="CD26" s="261"/>
      <c r="CE26" s="262"/>
      <c r="CF26" s="262"/>
      <c r="CG26" s="262"/>
      <c r="CH26" s="262"/>
      <c r="CI26" s="262"/>
      <c r="CJ26" s="262"/>
      <c r="CK26" s="262"/>
      <c r="CL26" s="263"/>
      <c r="CM26" s="261"/>
      <c r="CN26" s="262"/>
      <c r="CO26" s="262"/>
      <c r="CP26" s="262"/>
      <c r="CQ26" s="262"/>
      <c r="CR26" s="262"/>
      <c r="CS26" s="262"/>
      <c r="CT26" s="262"/>
      <c r="CU26" s="262"/>
      <c r="CV26" s="263"/>
      <c r="CW26" s="261"/>
      <c r="CX26" s="262"/>
      <c r="CY26" s="262"/>
      <c r="CZ26" s="262"/>
      <c r="DA26" s="262"/>
      <c r="DB26" s="262"/>
      <c r="DC26" s="262"/>
      <c r="DD26" s="262"/>
      <c r="DE26" s="262"/>
      <c r="DF26" s="263"/>
      <c r="DG26" s="261"/>
      <c r="DH26" s="262"/>
      <c r="DI26" s="262"/>
      <c r="DJ26" s="262"/>
      <c r="DK26" s="262"/>
      <c r="DL26" s="262"/>
      <c r="DM26" s="262"/>
      <c r="DN26" s="262"/>
      <c r="DO26" s="262"/>
      <c r="DP26" s="262"/>
      <c r="DQ26" s="262"/>
      <c r="DR26" s="263"/>
      <c r="DS26" s="261"/>
      <c r="DT26" s="262"/>
      <c r="DU26" s="262"/>
      <c r="DV26" s="262"/>
      <c r="DW26" s="262"/>
      <c r="DX26" s="262"/>
      <c r="DY26" s="262"/>
      <c r="DZ26" s="262"/>
      <c r="EA26" s="262"/>
      <c r="EB26" s="263"/>
      <c r="EC26" s="261"/>
      <c r="ED26" s="262"/>
      <c r="EE26" s="262"/>
      <c r="EF26" s="262"/>
      <c r="EG26" s="262"/>
      <c r="EH26" s="262"/>
      <c r="EI26" s="262"/>
      <c r="EJ26" s="262"/>
      <c r="EK26" s="262"/>
      <c r="EL26" s="263"/>
      <c r="EM26" s="261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2"/>
      <c r="EZ26" s="262"/>
      <c r="FA26" s="263"/>
      <c r="FB26" s="261"/>
      <c r="FC26" s="262"/>
      <c r="FD26" s="262"/>
      <c r="FE26" s="262"/>
      <c r="FF26" s="262"/>
      <c r="FG26" s="262"/>
      <c r="FH26" s="262"/>
      <c r="FI26" s="262"/>
      <c r="FJ26" s="262"/>
      <c r="FK26" s="263"/>
      <c r="FO26" s="25"/>
    </row>
    <row r="27" spans="1:171" s="22" customFormat="1" ht="12" customHeight="1" x14ac:dyDescent="0.2">
      <c r="A27" s="41"/>
      <c r="B27" s="226" t="s">
        <v>161</v>
      </c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7"/>
      <c r="AT27" s="297"/>
      <c r="AU27" s="143"/>
      <c r="AV27" s="143"/>
      <c r="AW27" s="143"/>
      <c r="AX27" s="143"/>
      <c r="AY27" s="143"/>
      <c r="AZ27" s="143"/>
      <c r="BA27" s="298"/>
      <c r="BB27" s="264"/>
      <c r="BC27" s="265"/>
      <c r="BD27" s="265"/>
      <c r="BE27" s="265"/>
      <c r="BF27" s="265"/>
      <c r="BG27" s="265"/>
      <c r="BH27" s="265"/>
      <c r="BI27" s="266"/>
      <c r="BJ27" s="264"/>
      <c r="BK27" s="265"/>
      <c r="BL27" s="265"/>
      <c r="BM27" s="265"/>
      <c r="BN27" s="265"/>
      <c r="BO27" s="265"/>
      <c r="BP27" s="265"/>
      <c r="BQ27" s="265"/>
      <c r="BR27" s="265"/>
      <c r="BS27" s="266"/>
      <c r="BT27" s="264"/>
      <c r="BU27" s="265"/>
      <c r="BV27" s="265"/>
      <c r="BW27" s="265"/>
      <c r="BX27" s="265"/>
      <c r="BY27" s="265"/>
      <c r="BZ27" s="265"/>
      <c r="CA27" s="265"/>
      <c r="CB27" s="265"/>
      <c r="CC27" s="266"/>
      <c r="CD27" s="264"/>
      <c r="CE27" s="265"/>
      <c r="CF27" s="265"/>
      <c r="CG27" s="265"/>
      <c r="CH27" s="265"/>
      <c r="CI27" s="265"/>
      <c r="CJ27" s="265"/>
      <c r="CK27" s="265"/>
      <c r="CL27" s="266"/>
      <c r="CM27" s="264"/>
      <c r="CN27" s="265"/>
      <c r="CO27" s="265"/>
      <c r="CP27" s="265"/>
      <c r="CQ27" s="265"/>
      <c r="CR27" s="265"/>
      <c r="CS27" s="265"/>
      <c r="CT27" s="265"/>
      <c r="CU27" s="265"/>
      <c r="CV27" s="266"/>
      <c r="CW27" s="264"/>
      <c r="CX27" s="265"/>
      <c r="CY27" s="265"/>
      <c r="CZ27" s="265"/>
      <c r="DA27" s="265"/>
      <c r="DB27" s="265"/>
      <c r="DC27" s="265"/>
      <c r="DD27" s="265"/>
      <c r="DE27" s="265"/>
      <c r="DF27" s="266"/>
      <c r="DG27" s="264"/>
      <c r="DH27" s="265"/>
      <c r="DI27" s="265"/>
      <c r="DJ27" s="265"/>
      <c r="DK27" s="265"/>
      <c r="DL27" s="265"/>
      <c r="DM27" s="265"/>
      <c r="DN27" s="265"/>
      <c r="DO27" s="265"/>
      <c r="DP27" s="265"/>
      <c r="DQ27" s="265"/>
      <c r="DR27" s="266"/>
      <c r="DS27" s="264"/>
      <c r="DT27" s="265"/>
      <c r="DU27" s="265"/>
      <c r="DV27" s="265"/>
      <c r="DW27" s="265"/>
      <c r="DX27" s="265"/>
      <c r="DY27" s="265"/>
      <c r="DZ27" s="265"/>
      <c r="EA27" s="265"/>
      <c r="EB27" s="266"/>
      <c r="EC27" s="264"/>
      <c r="ED27" s="265"/>
      <c r="EE27" s="265"/>
      <c r="EF27" s="265"/>
      <c r="EG27" s="265"/>
      <c r="EH27" s="265"/>
      <c r="EI27" s="265"/>
      <c r="EJ27" s="265"/>
      <c r="EK27" s="265"/>
      <c r="EL27" s="266"/>
      <c r="EM27" s="264"/>
      <c r="EN27" s="265"/>
      <c r="EO27" s="265"/>
      <c r="EP27" s="265"/>
      <c r="EQ27" s="265"/>
      <c r="ER27" s="265"/>
      <c r="ES27" s="265"/>
      <c r="ET27" s="265"/>
      <c r="EU27" s="265"/>
      <c r="EV27" s="265"/>
      <c r="EW27" s="265"/>
      <c r="EX27" s="265"/>
      <c r="EY27" s="265"/>
      <c r="EZ27" s="265"/>
      <c r="FA27" s="266"/>
      <c r="FB27" s="264"/>
      <c r="FC27" s="265"/>
      <c r="FD27" s="265"/>
      <c r="FE27" s="265"/>
      <c r="FF27" s="265"/>
      <c r="FG27" s="265"/>
      <c r="FH27" s="265"/>
      <c r="FI27" s="265"/>
      <c r="FJ27" s="265"/>
      <c r="FK27" s="266"/>
      <c r="FO27" s="1"/>
    </row>
    <row r="28" spans="1:171" ht="12" customHeight="1" x14ac:dyDescent="0.2">
      <c r="A28" s="23"/>
      <c r="B28" s="228" t="s">
        <v>174</v>
      </c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9"/>
      <c r="AT28" s="206" t="s">
        <v>354</v>
      </c>
      <c r="AU28" s="160"/>
      <c r="AV28" s="160"/>
      <c r="AW28" s="160"/>
      <c r="AX28" s="160"/>
      <c r="AY28" s="160"/>
      <c r="AZ28" s="160"/>
      <c r="BA28" s="207"/>
      <c r="BB28" s="186"/>
      <c r="BC28" s="187"/>
      <c r="BD28" s="187"/>
      <c r="BE28" s="187"/>
      <c r="BF28" s="187"/>
      <c r="BG28" s="187"/>
      <c r="BH28" s="187"/>
      <c r="BI28" s="188"/>
      <c r="BJ28" s="186"/>
      <c r="BK28" s="187"/>
      <c r="BL28" s="187"/>
      <c r="BM28" s="187"/>
      <c r="BN28" s="187"/>
      <c r="BO28" s="187"/>
      <c r="BP28" s="187"/>
      <c r="BQ28" s="187"/>
      <c r="BR28" s="187"/>
      <c r="BS28" s="188"/>
      <c r="BT28" s="186"/>
      <c r="BU28" s="187"/>
      <c r="BV28" s="187"/>
      <c r="BW28" s="187"/>
      <c r="BX28" s="187"/>
      <c r="BY28" s="187"/>
      <c r="BZ28" s="187"/>
      <c r="CA28" s="187"/>
      <c r="CB28" s="187"/>
      <c r="CC28" s="188"/>
      <c r="CD28" s="186"/>
      <c r="CE28" s="187"/>
      <c r="CF28" s="187"/>
      <c r="CG28" s="187"/>
      <c r="CH28" s="187"/>
      <c r="CI28" s="187"/>
      <c r="CJ28" s="187"/>
      <c r="CK28" s="187"/>
      <c r="CL28" s="188"/>
      <c r="CM28" s="186"/>
      <c r="CN28" s="187"/>
      <c r="CO28" s="187"/>
      <c r="CP28" s="187"/>
      <c r="CQ28" s="187"/>
      <c r="CR28" s="187"/>
      <c r="CS28" s="187"/>
      <c r="CT28" s="187"/>
      <c r="CU28" s="187"/>
      <c r="CV28" s="188"/>
      <c r="CW28" s="186"/>
      <c r="CX28" s="187"/>
      <c r="CY28" s="187"/>
      <c r="CZ28" s="187"/>
      <c r="DA28" s="187"/>
      <c r="DB28" s="187"/>
      <c r="DC28" s="187"/>
      <c r="DD28" s="187"/>
      <c r="DE28" s="187"/>
      <c r="DF28" s="188"/>
      <c r="DG28" s="186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8"/>
      <c r="DS28" s="186"/>
      <c r="DT28" s="187"/>
      <c r="DU28" s="187"/>
      <c r="DV28" s="187"/>
      <c r="DW28" s="187"/>
      <c r="DX28" s="187"/>
      <c r="DY28" s="187"/>
      <c r="DZ28" s="187"/>
      <c r="EA28" s="187"/>
      <c r="EB28" s="188"/>
      <c r="EC28" s="186"/>
      <c r="ED28" s="187"/>
      <c r="EE28" s="187"/>
      <c r="EF28" s="187"/>
      <c r="EG28" s="187"/>
      <c r="EH28" s="187"/>
      <c r="EI28" s="187"/>
      <c r="EJ28" s="187"/>
      <c r="EK28" s="187"/>
      <c r="EL28" s="188"/>
      <c r="EM28" s="186"/>
      <c r="EN28" s="187"/>
      <c r="EO28" s="187"/>
      <c r="EP28" s="187"/>
      <c r="EQ28" s="187"/>
      <c r="ER28" s="187"/>
      <c r="ES28" s="187"/>
      <c r="ET28" s="187"/>
      <c r="EU28" s="187"/>
      <c r="EV28" s="187"/>
      <c r="EW28" s="187"/>
      <c r="EX28" s="187"/>
      <c r="EY28" s="187"/>
      <c r="EZ28" s="187"/>
      <c r="FA28" s="188"/>
      <c r="FB28" s="186"/>
      <c r="FC28" s="187"/>
      <c r="FD28" s="187"/>
      <c r="FE28" s="187"/>
      <c r="FF28" s="187"/>
      <c r="FG28" s="187"/>
      <c r="FH28" s="187"/>
      <c r="FI28" s="187"/>
      <c r="FJ28" s="187"/>
      <c r="FK28" s="188"/>
    </row>
    <row r="29" spans="1:171" s="22" customFormat="1" ht="25.5" customHeight="1" x14ac:dyDescent="0.2">
      <c r="A29" s="40"/>
      <c r="B29" s="283" t="s">
        <v>304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4"/>
      <c r="AT29" s="206" t="s">
        <v>355</v>
      </c>
      <c r="AU29" s="160"/>
      <c r="AV29" s="160"/>
      <c r="AW29" s="160"/>
      <c r="AX29" s="160"/>
      <c r="AY29" s="160"/>
      <c r="AZ29" s="160"/>
      <c r="BA29" s="207"/>
      <c r="BB29" s="186"/>
      <c r="BC29" s="187"/>
      <c r="BD29" s="187"/>
      <c r="BE29" s="187"/>
      <c r="BF29" s="187"/>
      <c r="BG29" s="187"/>
      <c r="BH29" s="187"/>
      <c r="BI29" s="188"/>
      <c r="BJ29" s="186"/>
      <c r="BK29" s="187"/>
      <c r="BL29" s="187"/>
      <c r="BM29" s="187"/>
      <c r="BN29" s="187"/>
      <c r="BO29" s="187"/>
      <c r="BP29" s="187"/>
      <c r="BQ29" s="187"/>
      <c r="BR29" s="187"/>
      <c r="BS29" s="188"/>
      <c r="BT29" s="186"/>
      <c r="BU29" s="187"/>
      <c r="BV29" s="187"/>
      <c r="BW29" s="187"/>
      <c r="BX29" s="187"/>
      <c r="BY29" s="187"/>
      <c r="BZ29" s="187"/>
      <c r="CA29" s="187"/>
      <c r="CB29" s="187"/>
      <c r="CC29" s="188"/>
      <c r="CD29" s="186"/>
      <c r="CE29" s="187"/>
      <c r="CF29" s="187"/>
      <c r="CG29" s="187"/>
      <c r="CH29" s="187"/>
      <c r="CI29" s="187"/>
      <c r="CJ29" s="187"/>
      <c r="CK29" s="187"/>
      <c r="CL29" s="188"/>
      <c r="CM29" s="186"/>
      <c r="CN29" s="187"/>
      <c r="CO29" s="187"/>
      <c r="CP29" s="187"/>
      <c r="CQ29" s="187"/>
      <c r="CR29" s="187"/>
      <c r="CS29" s="187"/>
      <c r="CT29" s="187"/>
      <c r="CU29" s="187"/>
      <c r="CV29" s="188"/>
      <c r="CW29" s="186"/>
      <c r="CX29" s="187"/>
      <c r="CY29" s="187"/>
      <c r="CZ29" s="187"/>
      <c r="DA29" s="187"/>
      <c r="DB29" s="187"/>
      <c r="DC29" s="187"/>
      <c r="DD29" s="187"/>
      <c r="DE29" s="187"/>
      <c r="DF29" s="188"/>
      <c r="DG29" s="186"/>
      <c r="DH29" s="187"/>
      <c r="DI29" s="187"/>
      <c r="DJ29" s="187"/>
      <c r="DK29" s="187"/>
      <c r="DL29" s="187"/>
      <c r="DM29" s="187"/>
      <c r="DN29" s="187"/>
      <c r="DO29" s="187"/>
      <c r="DP29" s="187"/>
      <c r="DQ29" s="187"/>
      <c r="DR29" s="188"/>
      <c r="DS29" s="186"/>
      <c r="DT29" s="187"/>
      <c r="DU29" s="187"/>
      <c r="DV29" s="187"/>
      <c r="DW29" s="187"/>
      <c r="DX29" s="187"/>
      <c r="DY29" s="187"/>
      <c r="DZ29" s="187"/>
      <c r="EA29" s="187"/>
      <c r="EB29" s="188"/>
      <c r="EC29" s="186"/>
      <c r="ED29" s="187"/>
      <c r="EE29" s="187"/>
      <c r="EF29" s="187"/>
      <c r="EG29" s="187"/>
      <c r="EH29" s="187"/>
      <c r="EI29" s="187"/>
      <c r="EJ29" s="187"/>
      <c r="EK29" s="187"/>
      <c r="EL29" s="188"/>
      <c r="EM29" s="186"/>
      <c r="EN29" s="187"/>
      <c r="EO29" s="187"/>
      <c r="EP29" s="187"/>
      <c r="EQ29" s="187"/>
      <c r="ER29" s="187"/>
      <c r="ES29" s="187"/>
      <c r="ET29" s="187"/>
      <c r="EU29" s="187"/>
      <c r="EV29" s="187"/>
      <c r="EW29" s="187"/>
      <c r="EX29" s="187"/>
      <c r="EY29" s="187"/>
      <c r="EZ29" s="187"/>
      <c r="FA29" s="188"/>
      <c r="FB29" s="186"/>
      <c r="FC29" s="187"/>
      <c r="FD29" s="187"/>
      <c r="FE29" s="187"/>
      <c r="FF29" s="187"/>
      <c r="FG29" s="187"/>
      <c r="FH29" s="187"/>
      <c r="FI29" s="187"/>
      <c r="FJ29" s="187"/>
      <c r="FK29" s="188"/>
      <c r="FO29" s="1"/>
    </row>
    <row r="30" spans="1:171" ht="12" customHeight="1" x14ac:dyDescent="0.2">
      <c r="A30" s="23"/>
      <c r="B30" s="184" t="s">
        <v>159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5"/>
      <c r="AT30" s="206" t="s">
        <v>356</v>
      </c>
      <c r="AU30" s="160"/>
      <c r="AV30" s="160"/>
      <c r="AW30" s="160"/>
      <c r="AX30" s="160"/>
      <c r="AY30" s="160"/>
      <c r="AZ30" s="160"/>
      <c r="BA30" s="207"/>
      <c r="BB30" s="186">
        <v>89</v>
      </c>
      <c r="BC30" s="187"/>
      <c r="BD30" s="187"/>
      <c r="BE30" s="187"/>
      <c r="BF30" s="187"/>
      <c r="BG30" s="187"/>
      <c r="BH30" s="187"/>
      <c r="BI30" s="188"/>
      <c r="BJ30" s="186"/>
      <c r="BK30" s="187"/>
      <c r="BL30" s="187"/>
      <c r="BM30" s="187"/>
      <c r="BN30" s="187"/>
      <c r="BO30" s="187"/>
      <c r="BP30" s="187"/>
      <c r="BQ30" s="187"/>
      <c r="BR30" s="187"/>
      <c r="BS30" s="188"/>
      <c r="BT30" s="186"/>
      <c r="BU30" s="187"/>
      <c r="BV30" s="187"/>
      <c r="BW30" s="187"/>
      <c r="BX30" s="187"/>
      <c r="BY30" s="187"/>
      <c r="BZ30" s="187"/>
      <c r="CA30" s="187"/>
      <c r="CB30" s="187"/>
      <c r="CC30" s="188"/>
      <c r="CD30" s="186">
        <v>28</v>
      </c>
      <c r="CE30" s="187"/>
      <c r="CF30" s="187"/>
      <c r="CG30" s="187"/>
      <c r="CH30" s="187"/>
      <c r="CI30" s="187"/>
      <c r="CJ30" s="187"/>
      <c r="CK30" s="187"/>
      <c r="CL30" s="188"/>
      <c r="CM30" s="186">
        <v>61</v>
      </c>
      <c r="CN30" s="187"/>
      <c r="CO30" s="187"/>
      <c r="CP30" s="187"/>
      <c r="CQ30" s="187"/>
      <c r="CR30" s="187"/>
      <c r="CS30" s="187"/>
      <c r="CT30" s="187"/>
      <c r="CU30" s="187"/>
      <c r="CV30" s="188"/>
      <c r="CW30" s="186"/>
      <c r="CX30" s="187"/>
      <c r="CY30" s="187"/>
      <c r="CZ30" s="187"/>
      <c r="DA30" s="187"/>
      <c r="DB30" s="187"/>
      <c r="DC30" s="187"/>
      <c r="DD30" s="187"/>
      <c r="DE30" s="187"/>
      <c r="DF30" s="188"/>
      <c r="DG30" s="186"/>
      <c r="DH30" s="187"/>
      <c r="DI30" s="187"/>
      <c r="DJ30" s="187"/>
      <c r="DK30" s="187"/>
      <c r="DL30" s="187"/>
      <c r="DM30" s="187"/>
      <c r="DN30" s="187"/>
      <c r="DO30" s="187"/>
      <c r="DP30" s="187"/>
      <c r="DQ30" s="187"/>
      <c r="DR30" s="188"/>
      <c r="DS30" s="186"/>
      <c r="DT30" s="187"/>
      <c r="DU30" s="187"/>
      <c r="DV30" s="187"/>
      <c r="DW30" s="187"/>
      <c r="DX30" s="187"/>
      <c r="DY30" s="187"/>
      <c r="DZ30" s="187"/>
      <c r="EA30" s="187"/>
      <c r="EB30" s="188"/>
      <c r="EC30" s="186">
        <v>1</v>
      </c>
      <c r="ED30" s="187"/>
      <c r="EE30" s="187"/>
      <c r="EF30" s="187"/>
      <c r="EG30" s="187"/>
      <c r="EH30" s="187"/>
      <c r="EI30" s="187"/>
      <c r="EJ30" s="187"/>
      <c r="EK30" s="187"/>
      <c r="EL30" s="188"/>
      <c r="EM30" s="186"/>
      <c r="EN30" s="187"/>
      <c r="EO30" s="187"/>
      <c r="EP30" s="187"/>
      <c r="EQ30" s="187"/>
      <c r="ER30" s="187"/>
      <c r="ES30" s="187"/>
      <c r="ET30" s="187"/>
      <c r="EU30" s="187"/>
      <c r="EV30" s="187"/>
      <c r="EW30" s="187"/>
      <c r="EX30" s="187"/>
      <c r="EY30" s="187"/>
      <c r="EZ30" s="187"/>
      <c r="FA30" s="188"/>
      <c r="FB30" s="186"/>
      <c r="FC30" s="187"/>
      <c r="FD30" s="187"/>
      <c r="FE30" s="187"/>
      <c r="FF30" s="187"/>
      <c r="FG30" s="187"/>
      <c r="FH30" s="187"/>
      <c r="FI30" s="187"/>
      <c r="FJ30" s="187"/>
      <c r="FK30" s="188"/>
    </row>
    <row r="31" spans="1:171" ht="12" customHeight="1" x14ac:dyDescent="0.2">
      <c r="A31" s="23"/>
      <c r="B31" s="184" t="s">
        <v>186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5"/>
      <c r="AT31" s="206" t="s">
        <v>357</v>
      </c>
      <c r="AU31" s="160"/>
      <c r="AV31" s="160"/>
      <c r="AW31" s="160"/>
      <c r="AX31" s="160"/>
      <c r="AY31" s="160"/>
      <c r="AZ31" s="160"/>
      <c r="BA31" s="207"/>
      <c r="BB31" s="186"/>
      <c r="BC31" s="187"/>
      <c r="BD31" s="187"/>
      <c r="BE31" s="187"/>
      <c r="BF31" s="187"/>
      <c r="BG31" s="187"/>
      <c r="BH31" s="187"/>
      <c r="BI31" s="188"/>
      <c r="BJ31" s="186"/>
      <c r="BK31" s="187"/>
      <c r="BL31" s="187"/>
      <c r="BM31" s="187"/>
      <c r="BN31" s="187"/>
      <c r="BO31" s="187"/>
      <c r="BP31" s="187"/>
      <c r="BQ31" s="187"/>
      <c r="BR31" s="187"/>
      <c r="BS31" s="188"/>
      <c r="BT31" s="186"/>
      <c r="BU31" s="187"/>
      <c r="BV31" s="187"/>
      <c r="BW31" s="187"/>
      <c r="BX31" s="187"/>
      <c r="BY31" s="187"/>
      <c r="BZ31" s="187"/>
      <c r="CA31" s="187"/>
      <c r="CB31" s="187"/>
      <c r="CC31" s="188"/>
      <c r="CD31" s="186"/>
      <c r="CE31" s="187"/>
      <c r="CF31" s="187"/>
      <c r="CG31" s="187"/>
      <c r="CH31" s="187"/>
      <c r="CI31" s="187"/>
      <c r="CJ31" s="187"/>
      <c r="CK31" s="187"/>
      <c r="CL31" s="188"/>
      <c r="CM31" s="186"/>
      <c r="CN31" s="187"/>
      <c r="CO31" s="187"/>
      <c r="CP31" s="187"/>
      <c r="CQ31" s="187"/>
      <c r="CR31" s="187"/>
      <c r="CS31" s="187"/>
      <c r="CT31" s="187"/>
      <c r="CU31" s="187"/>
      <c r="CV31" s="188"/>
      <c r="CW31" s="186"/>
      <c r="CX31" s="187"/>
      <c r="CY31" s="187"/>
      <c r="CZ31" s="187"/>
      <c r="DA31" s="187"/>
      <c r="DB31" s="187"/>
      <c r="DC31" s="187"/>
      <c r="DD31" s="187"/>
      <c r="DE31" s="187"/>
      <c r="DF31" s="188"/>
      <c r="DG31" s="186"/>
      <c r="DH31" s="187"/>
      <c r="DI31" s="187"/>
      <c r="DJ31" s="187"/>
      <c r="DK31" s="187"/>
      <c r="DL31" s="187"/>
      <c r="DM31" s="187"/>
      <c r="DN31" s="187"/>
      <c r="DO31" s="187"/>
      <c r="DP31" s="187"/>
      <c r="DQ31" s="187"/>
      <c r="DR31" s="188"/>
      <c r="DS31" s="186"/>
      <c r="DT31" s="187"/>
      <c r="DU31" s="187"/>
      <c r="DV31" s="187"/>
      <c r="DW31" s="187"/>
      <c r="DX31" s="187"/>
      <c r="DY31" s="187"/>
      <c r="DZ31" s="187"/>
      <c r="EA31" s="187"/>
      <c r="EB31" s="188"/>
      <c r="EC31" s="186"/>
      <c r="ED31" s="187"/>
      <c r="EE31" s="187"/>
      <c r="EF31" s="187"/>
      <c r="EG31" s="187"/>
      <c r="EH31" s="187"/>
      <c r="EI31" s="187"/>
      <c r="EJ31" s="187"/>
      <c r="EK31" s="187"/>
      <c r="EL31" s="188"/>
      <c r="EM31" s="186"/>
      <c r="EN31" s="187"/>
      <c r="EO31" s="187"/>
      <c r="EP31" s="187"/>
      <c r="EQ31" s="187"/>
      <c r="ER31" s="187"/>
      <c r="ES31" s="187"/>
      <c r="ET31" s="187"/>
      <c r="EU31" s="187"/>
      <c r="EV31" s="187"/>
      <c r="EW31" s="187"/>
      <c r="EX31" s="187"/>
      <c r="EY31" s="187"/>
      <c r="EZ31" s="187"/>
      <c r="FA31" s="188"/>
      <c r="FB31" s="186"/>
      <c r="FC31" s="187"/>
      <c r="FD31" s="187"/>
      <c r="FE31" s="187"/>
      <c r="FF31" s="187"/>
      <c r="FG31" s="187"/>
      <c r="FH31" s="187"/>
      <c r="FI31" s="187"/>
      <c r="FJ31" s="187"/>
      <c r="FK31" s="188"/>
    </row>
    <row r="32" spans="1:171" ht="12" customHeight="1" x14ac:dyDescent="0.2">
      <c r="A32" s="23"/>
      <c r="B32" s="184" t="s">
        <v>187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5"/>
      <c r="AT32" s="206" t="s">
        <v>358</v>
      </c>
      <c r="AU32" s="160"/>
      <c r="AV32" s="160"/>
      <c r="AW32" s="160"/>
      <c r="AX32" s="160"/>
      <c r="AY32" s="160"/>
      <c r="AZ32" s="160"/>
      <c r="BA32" s="207"/>
      <c r="BB32" s="186"/>
      <c r="BC32" s="187"/>
      <c r="BD32" s="187"/>
      <c r="BE32" s="187"/>
      <c r="BF32" s="187"/>
      <c r="BG32" s="187"/>
      <c r="BH32" s="187"/>
      <c r="BI32" s="188"/>
      <c r="BJ32" s="186"/>
      <c r="BK32" s="187"/>
      <c r="BL32" s="187"/>
      <c r="BM32" s="187"/>
      <c r="BN32" s="187"/>
      <c r="BO32" s="187"/>
      <c r="BP32" s="187"/>
      <c r="BQ32" s="187"/>
      <c r="BR32" s="187"/>
      <c r="BS32" s="188"/>
      <c r="BT32" s="186"/>
      <c r="BU32" s="187"/>
      <c r="BV32" s="187"/>
      <c r="BW32" s="187"/>
      <c r="BX32" s="187"/>
      <c r="BY32" s="187"/>
      <c r="BZ32" s="187"/>
      <c r="CA32" s="187"/>
      <c r="CB32" s="187"/>
      <c r="CC32" s="188"/>
      <c r="CD32" s="186"/>
      <c r="CE32" s="187"/>
      <c r="CF32" s="187"/>
      <c r="CG32" s="187"/>
      <c r="CH32" s="187"/>
      <c r="CI32" s="187"/>
      <c r="CJ32" s="187"/>
      <c r="CK32" s="187"/>
      <c r="CL32" s="188"/>
      <c r="CM32" s="186"/>
      <c r="CN32" s="187"/>
      <c r="CO32" s="187"/>
      <c r="CP32" s="187"/>
      <c r="CQ32" s="187"/>
      <c r="CR32" s="187"/>
      <c r="CS32" s="187"/>
      <c r="CT32" s="187"/>
      <c r="CU32" s="187"/>
      <c r="CV32" s="188"/>
      <c r="CW32" s="186"/>
      <c r="CX32" s="187"/>
      <c r="CY32" s="187"/>
      <c r="CZ32" s="187"/>
      <c r="DA32" s="187"/>
      <c r="DB32" s="187"/>
      <c r="DC32" s="187"/>
      <c r="DD32" s="187"/>
      <c r="DE32" s="187"/>
      <c r="DF32" s="188"/>
      <c r="DG32" s="186"/>
      <c r="DH32" s="187"/>
      <c r="DI32" s="187"/>
      <c r="DJ32" s="187"/>
      <c r="DK32" s="187"/>
      <c r="DL32" s="187"/>
      <c r="DM32" s="187"/>
      <c r="DN32" s="187"/>
      <c r="DO32" s="187"/>
      <c r="DP32" s="187"/>
      <c r="DQ32" s="187"/>
      <c r="DR32" s="188"/>
      <c r="DS32" s="186"/>
      <c r="DT32" s="187"/>
      <c r="DU32" s="187"/>
      <c r="DV32" s="187"/>
      <c r="DW32" s="187"/>
      <c r="DX32" s="187"/>
      <c r="DY32" s="187"/>
      <c r="DZ32" s="187"/>
      <c r="EA32" s="187"/>
      <c r="EB32" s="188"/>
      <c r="EC32" s="186"/>
      <c r="ED32" s="187"/>
      <c r="EE32" s="187"/>
      <c r="EF32" s="187"/>
      <c r="EG32" s="187"/>
      <c r="EH32" s="187"/>
      <c r="EI32" s="187"/>
      <c r="EJ32" s="187"/>
      <c r="EK32" s="187"/>
      <c r="EL32" s="188"/>
      <c r="EM32" s="186"/>
      <c r="EN32" s="187"/>
      <c r="EO32" s="187"/>
      <c r="EP32" s="187"/>
      <c r="EQ32" s="187"/>
      <c r="ER32" s="187"/>
      <c r="ES32" s="187"/>
      <c r="ET32" s="187"/>
      <c r="EU32" s="187"/>
      <c r="EV32" s="187"/>
      <c r="EW32" s="187"/>
      <c r="EX32" s="187"/>
      <c r="EY32" s="187"/>
      <c r="EZ32" s="187"/>
      <c r="FA32" s="188"/>
      <c r="FB32" s="186"/>
      <c r="FC32" s="187"/>
      <c r="FD32" s="187"/>
      <c r="FE32" s="187"/>
      <c r="FF32" s="187"/>
      <c r="FG32" s="187"/>
      <c r="FH32" s="187"/>
      <c r="FI32" s="187"/>
      <c r="FJ32" s="187"/>
      <c r="FK32" s="188"/>
    </row>
    <row r="33" spans="1:171" ht="12" customHeight="1" x14ac:dyDescent="0.2">
      <c r="A33" s="23"/>
      <c r="B33" s="184" t="s">
        <v>176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  <c r="AP33" s="184"/>
      <c r="AQ33" s="184"/>
      <c r="AR33" s="184"/>
      <c r="AS33" s="185"/>
      <c r="AT33" s="206" t="s">
        <v>359</v>
      </c>
      <c r="AU33" s="160"/>
      <c r="AV33" s="160"/>
      <c r="AW33" s="160"/>
      <c r="AX33" s="160"/>
      <c r="AY33" s="160"/>
      <c r="AZ33" s="160"/>
      <c r="BA33" s="207"/>
      <c r="BB33" s="186"/>
      <c r="BC33" s="187"/>
      <c r="BD33" s="187"/>
      <c r="BE33" s="187"/>
      <c r="BF33" s="187"/>
      <c r="BG33" s="187"/>
      <c r="BH33" s="187"/>
      <c r="BI33" s="188"/>
      <c r="BJ33" s="186"/>
      <c r="BK33" s="187"/>
      <c r="BL33" s="187"/>
      <c r="BM33" s="187"/>
      <c r="BN33" s="187"/>
      <c r="BO33" s="187"/>
      <c r="BP33" s="187"/>
      <c r="BQ33" s="187"/>
      <c r="BR33" s="187"/>
      <c r="BS33" s="188"/>
      <c r="BT33" s="186"/>
      <c r="BU33" s="187"/>
      <c r="BV33" s="187"/>
      <c r="BW33" s="187"/>
      <c r="BX33" s="187"/>
      <c r="BY33" s="187"/>
      <c r="BZ33" s="187"/>
      <c r="CA33" s="187"/>
      <c r="CB33" s="187"/>
      <c r="CC33" s="188"/>
      <c r="CD33" s="186"/>
      <c r="CE33" s="187"/>
      <c r="CF33" s="187"/>
      <c r="CG33" s="187"/>
      <c r="CH33" s="187"/>
      <c r="CI33" s="187"/>
      <c r="CJ33" s="187"/>
      <c r="CK33" s="187"/>
      <c r="CL33" s="188"/>
      <c r="CM33" s="186"/>
      <c r="CN33" s="187"/>
      <c r="CO33" s="187"/>
      <c r="CP33" s="187"/>
      <c r="CQ33" s="187"/>
      <c r="CR33" s="187"/>
      <c r="CS33" s="187"/>
      <c r="CT33" s="187"/>
      <c r="CU33" s="187"/>
      <c r="CV33" s="188"/>
      <c r="CW33" s="186"/>
      <c r="CX33" s="187"/>
      <c r="CY33" s="187"/>
      <c r="CZ33" s="187"/>
      <c r="DA33" s="187"/>
      <c r="DB33" s="187"/>
      <c r="DC33" s="187"/>
      <c r="DD33" s="187"/>
      <c r="DE33" s="187"/>
      <c r="DF33" s="188"/>
      <c r="DG33" s="186"/>
      <c r="DH33" s="187"/>
      <c r="DI33" s="187"/>
      <c r="DJ33" s="187"/>
      <c r="DK33" s="187"/>
      <c r="DL33" s="187"/>
      <c r="DM33" s="187"/>
      <c r="DN33" s="187"/>
      <c r="DO33" s="187"/>
      <c r="DP33" s="187"/>
      <c r="DQ33" s="187"/>
      <c r="DR33" s="188"/>
      <c r="DS33" s="186"/>
      <c r="DT33" s="187"/>
      <c r="DU33" s="187"/>
      <c r="DV33" s="187"/>
      <c r="DW33" s="187"/>
      <c r="DX33" s="187"/>
      <c r="DY33" s="187"/>
      <c r="DZ33" s="187"/>
      <c r="EA33" s="187"/>
      <c r="EB33" s="188"/>
      <c r="EC33" s="186"/>
      <c r="ED33" s="187"/>
      <c r="EE33" s="187"/>
      <c r="EF33" s="187"/>
      <c r="EG33" s="187"/>
      <c r="EH33" s="187"/>
      <c r="EI33" s="187"/>
      <c r="EJ33" s="187"/>
      <c r="EK33" s="187"/>
      <c r="EL33" s="188"/>
      <c r="EM33" s="186"/>
      <c r="EN33" s="187"/>
      <c r="EO33" s="187"/>
      <c r="EP33" s="187"/>
      <c r="EQ33" s="187"/>
      <c r="ER33" s="187"/>
      <c r="ES33" s="187"/>
      <c r="ET33" s="187"/>
      <c r="EU33" s="187"/>
      <c r="EV33" s="187"/>
      <c r="EW33" s="187"/>
      <c r="EX33" s="187"/>
      <c r="EY33" s="187"/>
      <c r="EZ33" s="187"/>
      <c r="FA33" s="188"/>
      <c r="FB33" s="186"/>
      <c r="FC33" s="187"/>
      <c r="FD33" s="187"/>
      <c r="FE33" s="187"/>
      <c r="FF33" s="187"/>
      <c r="FG33" s="187"/>
      <c r="FH33" s="187"/>
      <c r="FI33" s="187"/>
      <c r="FJ33" s="187"/>
      <c r="FK33" s="188"/>
    </row>
    <row r="34" spans="1:171" s="22" customFormat="1" ht="11.25" customHeight="1" x14ac:dyDescent="0.2">
      <c r="A34" s="38"/>
      <c r="B34" s="232" t="s">
        <v>151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  <c r="AJ34" s="232"/>
      <c r="AK34" s="232"/>
      <c r="AL34" s="232"/>
      <c r="AM34" s="232"/>
      <c r="AN34" s="232"/>
      <c r="AO34" s="232"/>
      <c r="AP34" s="232"/>
      <c r="AQ34" s="232"/>
      <c r="AR34" s="232"/>
      <c r="AS34" s="233"/>
      <c r="AT34" s="294" t="s">
        <v>360</v>
      </c>
      <c r="AU34" s="295"/>
      <c r="AV34" s="295"/>
      <c r="AW34" s="295"/>
      <c r="AX34" s="295"/>
      <c r="AY34" s="295"/>
      <c r="AZ34" s="295"/>
      <c r="BA34" s="296"/>
      <c r="BB34" s="261"/>
      <c r="BC34" s="262"/>
      <c r="BD34" s="262"/>
      <c r="BE34" s="262"/>
      <c r="BF34" s="262"/>
      <c r="BG34" s="262"/>
      <c r="BH34" s="262"/>
      <c r="BI34" s="263"/>
      <c r="BJ34" s="261"/>
      <c r="BK34" s="262"/>
      <c r="BL34" s="262"/>
      <c r="BM34" s="262"/>
      <c r="BN34" s="262"/>
      <c r="BO34" s="262"/>
      <c r="BP34" s="262"/>
      <c r="BQ34" s="262"/>
      <c r="BR34" s="262"/>
      <c r="BS34" s="263"/>
      <c r="BT34" s="261"/>
      <c r="BU34" s="262"/>
      <c r="BV34" s="262"/>
      <c r="BW34" s="262"/>
      <c r="BX34" s="262"/>
      <c r="BY34" s="262"/>
      <c r="BZ34" s="262"/>
      <c r="CA34" s="262"/>
      <c r="CB34" s="262"/>
      <c r="CC34" s="263"/>
      <c r="CD34" s="261"/>
      <c r="CE34" s="262"/>
      <c r="CF34" s="262"/>
      <c r="CG34" s="262"/>
      <c r="CH34" s="262"/>
      <c r="CI34" s="262"/>
      <c r="CJ34" s="262"/>
      <c r="CK34" s="262"/>
      <c r="CL34" s="263"/>
      <c r="CM34" s="261"/>
      <c r="CN34" s="262"/>
      <c r="CO34" s="262"/>
      <c r="CP34" s="262"/>
      <c r="CQ34" s="262"/>
      <c r="CR34" s="262"/>
      <c r="CS34" s="262"/>
      <c r="CT34" s="262"/>
      <c r="CU34" s="262"/>
      <c r="CV34" s="263"/>
      <c r="CW34" s="261"/>
      <c r="CX34" s="262"/>
      <c r="CY34" s="262"/>
      <c r="CZ34" s="262"/>
      <c r="DA34" s="262"/>
      <c r="DB34" s="262"/>
      <c r="DC34" s="262"/>
      <c r="DD34" s="262"/>
      <c r="DE34" s="262"/>
      <c r="DF34" s="263"/>
      <c r="DG34" s="261"/>
      <c r="DH34" s="262"/>
      <c r="DI34" s="262"/>
      <c r="DJ34" s="262"/>
      <c r="DK34" s="262"/>
      <c r="DL34" s="262"/>
      <c r="DM34" s="262"/>
      <c r="DN34" s="262"/>
      <c r="DO34" s="262"/>
      <c r="DP34" s="262"/>
      <c r="DQ34" s="262"/>
      <c r="DR34" s="263"/>
      <c r="DS34" s="261"/>
      <c r="DT34" s="262"/>
      <c r="DU34" s="262"/>
      <c r="DV34" s="262"/>
      <c r="DW34" s="262"/>
      <c r="DX34" s="262"/>
      <c r="DY34" s="262"/>
      <c r="DZ34" s="262"/>
      <c r="EA34" s="262"/>
      <c r="EB34" s="263"/>
      <c r="EC34" s="261"/>
      <c r="ED34" s="262"/>
      <c r="EE34" s="262"/>
      <c r="EF34" s="262"/>
      <c r="EG34" s="262"/>
      <c r="EH34" s="262"/>
      <c r="EI34" s="262"/>
      <c r="EJ34" s="262"/>
      <c r="EK34" s="262"/>
      <c r="EL34" s="263"/>
      <c r="EM34" s="261"/>
      <c r="EN34" s="262"/>
      <c r="EO34" s="262"/>
      <c r="EP34" s="262"/>
      <c r="EQ34" s="262"/>
      <c r="ER34" s="262"/>
      <c r="ES34" s="262"/>
      <c r="ET34" s="262"/>
      <c r="EU34" s="262"/>
      <c r="EV34" s="262"/>
      <c r="EW34" s="262"/>
      <c r="EX34" s="262"/>
      <c r="EY34" s="262"/>
      <c r="EZ34" s="262"/>
      <c r="FA34" s="263"/>
      <c r="FB34" s="261"/>
      <c r="FC34" s="262"/>
      <c r="FD34" s="262"/>
      <c r="FE34" s="262"/>
      <c r="FF34" s="262"/>
      <c r="FG34" s="262"/>
      <c r="FH34" s="262"/>
      <c r="FI34" s="262"/>
      <c r="FJ34" s="262"/>
      <c r="FK34" s="263"/>
      <c r="FO34" s="1"/>
    </row>
    <row r="35" spans="1:171" s="22" customFormat="1" ht="12" customHeight="1" x14ac:dyDescent="0.2">
      <c r="A35" s="41"/>
      <c r="B35" s="226" t="s">
        <v>192</v>
      </c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7"/>
      <c r="AT35" s="297"/>
      <c r="AU35" s="143"/>
      <c r="AV35" s="143"/>
      <c r="AW35" s="143"/>
      <c r="AX35" s="143"/>
      <c r="AY35" s="143"/>
      <c r="AZ35" s="143"/>
      <c r="BA35" s="298"/>
      <c r="BB35" s="264"/>
      <c r="BC35" s="265"/>
      <c r="BD35" s="265"/>
      <c r="BE35" s="265"/>
      <c r="BF35" s="265"/>
      <c r="BG35" s="265"/>
      <c r="BH35" s="265"/>
      <c r="BI35" s="266"/>
      <c r="BJ35" s="264"/>
      <c r="BK35" s="265"/>
      <c r="BL35" s="265"/>
      <c r="BM35" s="265"/>
      <c r="BN35" s="265"/>
      <c r="BO35" s="265"/>
      <c r="BP35" s="265"/>
      <c r="BQ35" s="265"/>
      <c r="BR35" s="265"/>
      <c r="BS35" s="266"/>
      <c r="BT35" s="264"/>
      <c r="BU35" s="265"/>
      <c r="BV35" s="265"/>
      <c r="BW35" s="265"/>
      <c r="BX35" s="265"/>
      <c r="BY35" s="265"/>
      <c r="BZ35" s="265"/>
      <c r="CA35" s="265"/>
      <c r="CB35" s="265"/>
      <c r="CC35" s="266"/>
      <c r="CD35" s="264"/>
      <c r="CE35" s="265"/>
      <c r="CF35" s="265"/>
      <c r="CG35" s="265"/>
      <c r="CH35" s="265"/>
      <c r="CI35" s="265"/>
      <c r="CJ35" s="265"/>
      <c r="CK35" s="265"/>
      <c r="CL35" s="266"/>
      <c r="CM35" s="264"/>
      <c r="CN35" s="265"/>
      <c r="CO35" s="265"/>
      <c r="CP35" s="265"/>
      <c r="CQ35" s="265"/>
      <c r="CR35" s="265"/>
      <c r="CS35" s="265"/>
      <c r="CT35" s="265"/>
      <c r="CU35" s="265"/>
      <c r="CV35" s="266"/>
      <c r="CW35" s="264"/>
      <c r="CX35" s="265"/>
      <c r="CY35" s="265"/>
      <c r="CZ35" s="265"/>
      <c r="DA35" s="265"/>
      <c r="DB35" s="265"/>
      <c r="DC35" s="265"/>
      <c r="DD35" s="265"/>
      <c r="DE35" s="265"/>
      <c r="DF35" s="266"/>
      <c r="DG35" s="264"/>
      <c r="DH35" s="265"/>
      <c r="DI35" s="265"/>
      <c r="DJ35" s="265"/>
      <c r="DK35" s="265"/>
      <c r="DL35" s="265"/>
      <c r="DM35" s="265"/>
      <c r="DN35" s="265"/>
      <c r="DO35" s="265"/>
      <c r="DP35" s="265"/>
      <c r="DQ35" s="265"/>
      <c r="DR35" s="266"/>
      <c r="DS35" s="264"/>
      <c r="DT35" s="265"/>
      <c r="DU35" s="265"/>
      <c r="DV35" s="265"/>
      <c r="DW35" s="265"/>
      <c r="DX35" s="265"/>
      <c r="DY35" s="265"/>
      <c r="DZ35" s="265"/>
      <c r="EA35" s="265"/>
      <c r="EB35" s="266"/>
      <c r="EC35" s="264"/>
      <c r="ED35" s="265"/>
      <c r="EE35" s="265"/>
      <c r="EF35" s="265"/>
      <c r="EG35" s="265"/>
      <c r="EH35" s="265"/>
      <c r="EI35" s="265"/>
      <c r="EJ35" s="265"/>
      <c r="EK35" s="265"/>
      <c r="EL35" s="266"/>
      <c r="EM35" s="264"/>
      <c r="EN35" s="265"/>
      <c r="EO35" s="265"/>
      <c r="EP35" s="265"/>
      <c r="EQ35" s="265"/>
      <c r="ER35" s="265"/>
      <c r="ES35" s="265"/>
      <c r="ET35" s="265"/>
      <c r="EU35" s="265"/>
      <c r="EV35" s="265"/>
      <c r="EW35" s="265"/>
      <c r="EX35" s="265"/>
      <c r="EY35" s="265"/>
      <c r="EZ35" s="265"/>
      <c r="FA35" s="266"/>
      <c r="FB35" s="264"/>
      <c r="FC35" s="265"/>
      <c r="FD35" s="265"/>
      <c r="FE35" s="265"/>
      <c r="FF35" s="265"/>
      <c r="FG35" s="265"/>
      <c r="FH35" s="265"/>
      <c r="FI35" s="265"/>
      <c r="FJ35" s="265"/>
      <c r="FK35" s="266"/>
      <c r="FO35" s="1"/>
    </row>
    <row r="36" spans="1:171" ht="12" customHeight="1" x14ac:dyDescent="0.2">
      <c r="A36" s="23"/>
      <c r="B36" s="228" t="s">
        <v>193</v>
      </c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228"/>
      <c r="AP36" s="228"/>
      <c r="AQ36" s="228"/>
      <c r="AR36" s="228"/>
      <c r="AS36" s="229"/>
      <c r="AT36" s="206" t="s">
        <v>361</v>
      </c>
      <c r="AU36" s="160"/>
      <c r="AV36" s="160"/>
      <c r="AW36" s="160"/>
      <c r="AX36" s="160"/>
      <c r="AY36" s="160"/>
      <c r="AZ36" s="160"/>
      <c r="BA36" s="207"/>
      <c r="BB36" s="186"/>
      <c r="BC36" s="187"/>
      <c r="BD36" s="187"/>
      <c r="BE36" s="187"/>
      <c r="BF36" s="187"/>
      <c r="BG36" s="187"/>
      <c r="BH36" s="187"/>
      <c r="BI36" s="188"/>
      <c r="BJ36" s="186"/>
      <c r="BK36" s="187"/>
      <c r="BL36" s="187"/>
      <c r="BM36" s="187"/>
      <c r="BN36" s="187"/>
      <c r="BO36" s="187"/>
      <c r="BP36" s="187"/>
      <c r="BQ36" s="187"/>
      <c r="BR36" s="187"/>
      <c r="BS36" s="188"/>
      <c r="BT36" s="186"/>
      <c r="BU36" s="187"/>
      <c r="BV36" s="187"/>
      <c r="BW36" s="187"/>
      <c r="BX36" s="187"/>
      <c r="BY36" s="187"/>
      <c r="BZ36" s="187"/>
      <c r="CA36" s="187"/>
      <c r="CB36" s="187"/>
      <c r="CC36" s="188"/>
      <c r="CD36" s="186"/>
      <c r="CE36" s="187"/>
      <c r="CF36" s="187"/>
      <c r="CG36" s="187"/>
      <c r="CH36" s="187"/>
      <c r="CI36" s="187"/>
      <c r="CJ36" s="187"/>
      <c r="CK36" s="187"/>
      <c r="CL36" s="188"/>
      <c r="CM36" s="186"/>
      <c r="CN36" s="187"/>
      <c r="CO36" s="187"/>
      <c r="CP36" s="187"/>
      <c r="CQ36" s="187"/>
      <c r="CR36" s="187"/>
      <c r="CS36" s="187"/>
      <c r="CT36" s="187"/>
      <c r="CU36" s="187"/>
      <c r="CV36" s="188"/>
      <c r="CW36" s="186"/>
      <c r="CX36" s="187"/>
      <c r="CY36" s="187"/>
      <c r="CZ36" s="187"/>
      <c r="DA36" s="187"/>
      <c r="DB36" s="187"/>
      <c r="DC36" s="187"/>
      <c r="DD36" s="187"/>
      <c r="DE36" s="187"/>
      <c r="DF36" s="188"/>
      <c r="DG36" s="186"/>
      <c r="DH36" s="187"/>
      <c r="DI36" s="187"/>
      <c r="DJ36" s="187"/>
      <c r="DK36" s="187"/>
      <c r="DL36" s="187"/>
      <c r="DM36" s="187"/>
      <c r="DN36" s="187"/>
      <c r="DO36" s="187"/>
      <c r="DP36" s="187"/>
      <c r="DQ36" s="187"/>
      <c r="DR36" s="188"/>
      <c r="DS36" s="186"/>
      <c r="DT36" s="187"/>
      <c r="DU36" s="187"/>
      <c r="DV36" s="187"/>
      <c r="DW36" s="187"/>
      <c r="DX36" s="187"/>
      <c r="DY36" s="187"/>
      <c r="DZ36" s="187"/>
      <c r="EA36" s="187"/>
      <c r="EB36" s="188"/>
      <c r="EC36" s="186"/>
      <c r="ED36" s="187"/>
      <c r="EE36" s="187"/>
      <c r="EF36" s="187"/>
      <c r="EG36" s="187"/>
      <c r="EH36" s="187"/>
      <c r="EI36" s="187"/>
      <c r="EJ36" s="187"/>
      <c r="EK36" s="187"/>
      <c r="EL36" s="188"/>
      <c r="EM36" s="186"/>
      <c r="EN36" s="187"/>
      <c r="EO36" s="187"/>
      <c r="EP36" s="187"/>
      <c r="EQ36" s="187"/>
      <c r="ER36" s="187"/>
      <c r="ES36" s="187"/>
      <c r="ET36" s="187"/>
      <c r="EU36" s="187"/>
      <c r="EV36" s="187"/>
      <c r="EW36" s="187"/>
      <c r="EX36" s="187"/>
      <c r="EY36" s="187"/>
      <c r="EZ36" s="187"/>
      <c r="FA36" s="188"/>
      <c r="FB36" s="186"/>
      <c r="FC36" s="187"/>
      <c r="FD36" s="187"/>
      <c r="FE36" s="187"/>
      <c r="FF36" s="187"/>
      <c r="FG36" s="187"/>
      <c r="FH36" s="187"/>
      <c r="FI36" s="187"/>
      <c r="FJ36" s="187"/>
      <c r="FK36" s="188"/>
    </row>
  </sheetData>
  <sheetProtection algorithmName="SHA-512" hashValue="2J5+yz8peHqAVzHMKXak2oChYqcTVG1B+Byjvuf7KIViKY8xB9f5LikseSBR41EgXoch67W6QAFl3aBOyMG89A==" saltValue="V5fzPpfHwhXCDybTzRaC2A==" spinCount="100000" sheet="1" objects="1" scenarios="1"/>
  <mergeCells count="340">
    <mergeCell ref="FO1:FO2"/>
    <mergeCell ref="FO3:FO4"/>
    <mergeCell ref="FO9:FO10"/>
    <mergeCell ref="FO19:FO20"/>
    <mergeCell ref="CD34:CL35"/>
    <mergeCell ref="CD32:CL32"/>
    <mergeCell ref="CD33:CL33"/>
    <mergeCell ref="CD25:CL25"/>
    <mergeCell ref="CD23:CL23"/>
    <mergeCell ref="CW8:DF10"/>
    <mergeCell ref="CM18:CV19"/>
    <mergeCell ref="CW18:DF19"/>
    <mergeCell ref="CM20:CV21"/>
    <mergeCell ref="CW22:DF22"/>
    <mergeCell ref="CW24:DF24"/>
    <mergeCell ref="EM20:FA21"/>
    <mergeCell ref="EM32:FA32"/>
    <mergeCell ref="EM22:FA22"/>
    <mergeCell ref="CD31:CL31"/>
    <mergeCell ref="EC5:EL5"/>
    <mergeCell ref="DG33:DR33"/>
    <mergeCell ref="CM5:CV5"/>
    <mergeCell ref="CM6:CV6"/>
    <mergeCell ref="CM29:CV29"/>
    <mergeCell ref="AT23:BA23"/>
    <mergeCell ref="AT20:BA21"/>
    <mergeCell ref="CD8:CL10"/>
    <mergeCell ref="CW11:DF12"/>
    <mergeCell ref="B12:AS12"/>
    <mergeCell ref="B10:AS10"/>
    <mergeCell ref="AT8:BA10"/>
    <mergeCell ref="BB8:BI10"/>
    <mergeCell ref="BJ8:BS10"/>
    <mergeCell ref="B19:AS19"/>
    <mergeCell ref="CD13:CL13"/>
    <mergeCell ref="CD14:CL14"/>
    <mergeCell ref="CD15:CL15"/>
    <mergeCell ref="CD16:CL16"/>
    <mergeCell ref="BJ18:BS19"/>
    <mergeCell ref="BT18:CC19"/>
    <mergeCell ref="BJ15:BS15"/>
    <mergeCell ref="CM13:CV13"/>
    <mergeCell ref="CM14:CV14"/>
    <mergeCell ref="BJ11:BS12"/>
    <mergeCell ref="BT11:CC12"/>
    <mergeCell ref="CD11:CL12"/>
    <mergeCell ref="AT14:BA14"/>
    <mergeCell ref="BJ16:BS16"/>
    <mergeCell ref="DS7:EB7"/>
    <mergeCell ref="EC7:EL7"/>
    <mergeCell ref="DG6:DR6"/>
    <mergeCell ref="DG7:DR7"/>
    <mergeCell ref="DS6:EB6"/>
    <mergeCell ref="FB6:FK6"/>
    <mergeCell ref="FB7:FK7"/>
    <mergeCell ref="DS5:EB5"/>
    <mergeCell ref="AT22:BA22"/>
    <mergeCell ref="BJ17:BS17"/>
    <mergeCell ref="CM8:CV10"/>
    <mergeCell ref="BT22:CC22"/>
    <mergeCell ref="BJ20:BS21"/>
    <mergeCell ref="BT20:CC21"/>
    <mergeCell ref="BJ13:BS13"/>
    <mergeCell ref="BJ14:BS14"/>
    <mergeCell ref="CD18:CL19"/>
    <mergeCell ref="CD20:CL21"/>
    <mergeCell ref="CM16:CV16"/>
    <mergeCell ref="CM17:CV17"/>
    <mergeCell ref="CM22:CV22"/>
    <mergeCell ref="CW17:DF17"/>
    <mergeCell ref="CW20:DF21"/>
    <mergeCell ref="CD17:CL17"/>
    <mergeCell ref="BB36:BI36"/>
    <mergeCell ref="BB34:BI35"/>
    <mergeCell ref="BB30:BI30"/>
    <mergeCell ref="BB33:BI33"/>
    <mergeCell ref="BB32:BI32"/>
    <mergeCell ref="BB31:BI31"/>
    <mergeCell ref="BB4:BI5"/>
    <mergeCell ref="BB29:BI29"/>
    <mergeCell ref="BB11:BI12"/>
    <mergeCell ref="BB26:BI27"/>
    <mergeCell ref="BB25:BI25"/>
    <mergeCell ref="BB22:BI22"/>
    <mergeCell ref="BB23:BI23"/>
    <mergeCell ref="BB20:BI21"/>
    <mergeCell ref="BB6:BI6"/>
    <mergeCell ref="BB7:BI7"/>
    <mergeCell ref="BB18:BI19"/>
    <mergeCell ref="BB24:BI24"/>
    <mergeCell ref="BB28:BI28"/>
    <mergeCell ref="BB17:BI17"/>
    <mergeCell ref="BB16:BI16"/>
    <mergeCell ref="BB13:BI13"/>
    <mergeCell ref="BB15:BI15"/>
    <mergeCell ref="BB14:BI14"/>
    <mergeCell ref="B24:AS24"/>
    <mergeCell ref="B25:AS25"/>
    <mergeCell ref="B27:AS27"/>
    <mergeCell ref="AT33:BA33"/>
    <mergeCell ref="AT36:BA36"/>
    <mergeCell ref="AT34:BA35"/>
    <mergeCell ref="AT25:BA25"/>
    <mergeCell ref="AT28:BA28"/>
    <mergeCell ref="AT26:BA27"/>
    <mergeCell ref="AT32:BA32"/>
    <mergeCell ref="AT30:BA30"/>
    <mergeCell ref="AT31:BA31"/>
    <mergeCell ref="B28:AS28"/>
    <mergeCell ref="AT24:BA24"/>
    <mergeCell ref="B34:AS34"/>
    <mergeCell ref="B35:AS35"/>
    <mergeCell ref="B36:AS36"/>
    <mergeCell ref="B30:AS30"/>
    <mergeCell ref="B31:AS31"/>
    <mergeCell ref="B32:AS32"/>
    <mergeCell ref="B33:AS33"/>
    <mergeCell ref="B29:AS29"/>
    <mergeCell ref="AT29:BA29"/>
    <mergeCell ref="B23:AS23"/>
    <mergeCell ref="B26:AS26"/>
    <mergeCell ref="A6:AS6"/>
    <mergeCell ref="B7:AS7"/>
    <mergeCell ref="B8:AS8"/>
    <mergeCell ref="B9:AS9"/>
    <mergeCell ref="B11:AS11"/>
    <mergeCell ref="AT6:BA6"/>
    <mergeCell ref="AT7:BA7"/>
    <mergeCell ref="AT11:BA12"/>
    <mergeCell ref="B17:AS17"/>
    <mergeCell ref="B16:AS16"/>
    <mergeCell ref="B22:AS22"/>
    <mergeCell ref="AT18:BA19"/>
    <mergeCell ref="B18:AS18"/>
    <mergeCell ref="B21:AS21"/>
    <mergeCell ref="B20:AS20"/>
    <mergeCell ref="B14:AS14"/>
    <mergeCell ref="B13:AS13"/>
    <mergeCell ref="B15:AS15"/>
    <mergeCell ref="AT13:BA13"/>
    <mergeCell ref="AT17:BA17"/>
    <mergeCell ref="AT15:BA15"/>
    <mergeCell ref="AT16:BA16"/>
    <mergeCell ref="BT8:CC10"/>
    <mergeCell ref="BJ30:BS30"/>
    <mergeCell ref="BJ23:BS23"/>
    <mergeCell ref="BJ24:BS24"/>
    <mergeCell ref="CD36:CL36"/>
    <mergeCell ref="BT33:CC33"/>
    <mergeCell ref="BT34:CC35"/>
    <mergeCell ref="BJ33:BS33"/>
    <mergeCell ref="BJ32:BS32"/>
    <mergeCell ref="BT32:CC32"/>
    <mergeCell ref="BT31:CC31"/>
    <mergeCell ref="BJ25:BS25"/>
    <mergeCell ref="BJ36:BS36"/>
    <mergeCell ref="BT28:CC28"/>
    <mergeCell ref="BT29:CC29"/>
    <mergeCell ref="BT36:CC36"/>
    <mergeCell ref="BT26:CC27"/>
    <mergeCell ref="BJ34:BS35"/>
    <mergeCell ref="CD28:CL28"/>
    <mergeCell ref="CD26:CL27"/>
    <mergeCell ref="BT30:CC30"/>
    <mergeCell ref="BJ28:BS28"/>
    <mergeCell ref="BJ31:BS31"/>
    <mergeCell ref="CD29:CL29"/>
    <mergeCell ref="CD30:CL30"/>
    <mergeCell ref="BJ26:BS27"/>
    <mergeCell ref="CW28:DF28"/>
    <mergeCell ref="BT23:CC23"/>
    <mergeCell ref="BT24:CC24"/>
    <mergeCell ref="CW23:DF23"/>
    <mergeCell ref="CD24:CL24"/>
    <mergeCell ref="CM23:CV23"/>
    <mergeCell ref="BJ29:BS29"/>
    <mergeCell ref="BT25:CC25"/>
    <mergeCell ref="CD22:CL22"/>
    <mergeCell ref="CW13:DF13"/>
    <mergeCell ref="CW14:DF14"/>
    <mergeCell ref="BT13:CC13"/>
    <mergeCell ref="BT14:CC14"/>
    <mergeCell ref="BT15:CC15"/>
    <mergeCell ref="BT16:CC16"/>
    <mergeCell ref="BJ22:BS22"/>
    <mergeCell ref="BT17:CC17"/>
    <mergeCell ref="B1:FJ1"/>
    <mergeCell ref="BJ5:BS5"/>
    <mergeCell ref="BJ6:BS6"/>
    <mergeCell ref="BJ7:BS7"/>
    <mergeCell ref="CM7:CV7"/>
    <mergeCell ref="A4:AS5"/>
    <mergeCell ref="AT4:BA5"/>
    <mergeCell ref="CW5:DF5"/>
    <mergeCell ref="CW6:DF6"/>
    <mergeCell ref="CW7:DF7"/>
    <mergeCell ref="DG5:DR5"/>
    <mergeCell ref="BT5:CC5"/>
    <mergeCell ref="BT6:CC6"/>
    <mergeCell ref="BT7:CC7"/>
    <mergeCell ref="B2:FJ2"/>
    <mergeCell ref="EM5:FA5"/>
    <mergeCell ref="EM6:FA6"/>
    <mergeCell ref="EM7:FA7"/>
    <mergeCell ref="DG4:FK4"/>
    <mergeCell ref="BJ4:DF4"/>
    <mergeCell ref="CD5:CL5"/>
    <mergeCell ref="CD6:CL6"/>
    <mergeCell ref="CD7:CL7"/>
    <mergeCell ref="EC6:EL6"/>
    <mergeCell ref="DG36:DR36"/>
    <mergeCell ref="DG34:DR35"/>
    <mergeCell ref="CW36:DF36"/>
    <mergeCell ref="CW34:DF35"/>
    <mergeCell ref="CW30:DF30"/>
    <mergeCell ref="CM33:CV33"/>
    <mergeCell ref="CM28:CV28"/>
    <mergeCell ref="CW26:DF27"/>
    <mergeCell ref="CM24:CV24"/>
    <mergeCell ref="DG31:DR31"/>
    <mergeCell ref="DG32:DR32"/>
    <mergeCell ref="DG25:DR25"/>
    <mergeCell ref="CM25:CV25"/>
    <mergeCell ref="CM36:CV36"/>
    <mergeCell ref="CM34:CV35"/>
    <mergeCell ref="CW33:DF33"/>
    <mergeCell ref="CW32:DF32"/>
    <mergeCell ref="CM26:CV27"/>
    <mergeCell ref="CW29:DF29"/>
    <mergeCell ref="CW25:DF25"/>
    <mergeCell ref="CM32:CV32"/>
    <mergeCell ref="CM31:CV31"/>
    <mergeCell ref="CW31:DF31"/>
    <mergeCell ref="DG8:DR10"/>
    <mergeCell ref="DG17:DR17"/>
    <mergeCell ref="CM11:CV12"/>
    <mergeCell ref="DG13:DR13"/>
    <mergeCell ref="DG14:DR14"/>
    <mergeCell ref="DG11:DR12"/>
    <mergeCell ref="DG28:DR28"/>
    <mergeCell ref="DG29:DR29"/>
    <mergeCell ref="DG30:DR30"/>
    <mergeCell ref="DG23:DR23"/>
    <mergeCell ref="DG22:DR22"/>
    <mergeCell ref="DG26:DR27"/>
    <mergeCell ref="CM30:CV30"/>
    <mergeCell ref="DG18:DR19"/>
    <mergeCell ref="DG15:DR15"/>
    <mergeCell ref="DG16:DR16"/>
    <mergeCell ref="DG20:DR21"/>
    <mergeCell ref="DG24:DR24"/>
    <mergeCell ref="CW15:DF15"/>
    <mergeCell ref="CW16:DF16"/>
    <mergeCell ref="CM15:CV15"/>
    <mergeCell ref="FB13:FK13"/>
    <mergeCell ref="FB14:FK14"/>
    <mergeCell ref="FB15:FK15"/>
    <mergeCell ref="FB11:FK12"/>
    <mergeCell ref="FB5:FK5"/>
    <mergeCell ref="DS33:EB33"/>
    <mergeCell ref="EC33:EL33"/>
    <mergeCell ref="DS29:EB29"/>
    <mergeCell ref="EC29:EL29"/>
    <mergeCell ref="DS30:EB30"/>
    <mergeCell ref="EC30:EL30"/>
    <mergeCell ref="EC31:EL31"/>
    <mergeCell ref="DS31:EB31"/>
    <mergeCell ref="DS32:EB32"/>
    <mergeCell ref="EC32:EL32"/>
    <mergeCell ref="EC15:EL15"/>
    <mergeCell ref="DS16:EB16"/>
    <mergeCell ref="EC16:EL16"/>
    <mergeCell ref="DS13:EB13"/>
    <mergeCell ref="DS15:EB15"/>
    <mergeCell ref="DS11:EB12"/>
    <mergeCell ref="EC13:EL13"/>
    <mergeCell ref="FB22:FK22"/>
    <mergeCell ref="FB20:FK21"/>
    <mergeCell ref="FB18:FK19"/>
    <mergeCell ref="DS17:EB17"/>
    <mergeCell ref="EC17:EL17"/>
    <mergeCell ref="FB16:FK16"/>
    <mergeCell ref="FB17:FK17"/>
    <mergeCell ref="DS36:EB36"/>
    <mergeCell ref="EC36:EL36"/>
    <mergeCell ref="DS34:EB35"/>
    <mergeCell ref="EC34:EL35"/>
    <mergeCell ref="EC18:EL19"/>
    <mergeCell ref="EM26:FA27"/>
    <mergeCell ref="EM18:FA19"/>
    <mergeCell ref="DS28:EB28"/>
    <mergeCell ref="EC28:EL28"/>
    <mergeCell ref="DS26:EB27"/>
    <mergeCell ref="EC26:EL27"/>
    <mergeCell ref="FB29:FK29"/>
    <mergeCell ref="FB30:FK30"/>
    <mergeCell ref="EM30:FA30"/>
    <mergeCell ref="EM29:FA29"/>
    <mergeCell ref="FB24:FK24"/>
    <mergeCell ref="FB25:FK25"/>
    <mergeCell ref="EC11:EL12"/>
    <mergeCell ref="DS25:EB25"/>
    <mergeCell ref="EC25:EL25"/>
    <mergeCell ref="EC20:EL21"/>
    <mergeCell ref="DS23:EB23"/>
    <mergeCell ref="EC23:EL23"/>
    <mergeCell ref="EM13:FA13"/>
    <mergeCell ref="EM14:FA14"/>
    <mergeCell ref="DS22:EB22"/>
    <mergeCell ref="EC22:EL22"/>
    <mergeCell ref="DS20:EB21"/>
    <mergeCell ref="DS18:EB19"/>
    <mergeCell ref="DS14:EB14"/>
    <mergeCell ref="EC14:EL14"/>
    <mergeCell ref="DS24:EB24"/>
    <mergeCell ref="EM24:FA24"/>
    <mergeCell ref="FB8:FK10"/>
    <mergeCell ref="DS8:EB10"/>
    <mergeCell ref="EC8:EL10"/>
    <mergeCell ref="EM8:FA10"/>
    <mergeCell ref="EM11:FA12"/>
    <mergeCell ref="FB36:FK36"/>
    <mergeCell ref="FB31:FK31"/>
    <mergeCell ref="FB32:FK32"/>
    <mergeCell ref="FB33:FK33"/>
    <mergeCell ref="FB34:FK35"/>
    <mergeCell ref="EM33:FA33"/>
    <mergeCell ref="EM36:FA36"/>
    <mergeCell ref="EM34:FA35"/>
    <mergeCell ref="FB28:FK28"/>
    <mergeCell ref="EM15:FA15"/>
    <mergeCell ref="EM16:FA16"/>
    <mergeCell ref="EM17:FA17"/>
    <mergeCell ref="FB23:FK23"/>
    <mergeCell ref="FB26:FK27"/>
    <mergeCell ref="EM31:FA31"/>
    <mergeCell ref="EC24:EL24"/>
    <mergeCell ref="EM25:FA25"/>
    <mergeCell ref="EM28:FA28"/>
    <mergeCell ref="EM23:FA23"/>
  </mergeCells>
  <phoneticPr fontId="7" type="noConversion"/>
  <hyperlinks>
    <hyperlink ref="FO1" location="ПРОВЕРКА!B1502" display="Количество ошибок в разделе 21" xr:uid="{00000000-0004-0000-0400-000000000000}"/>
    <hyperlink ref="FO1:FO2" location="ПРОВЕРКА!B431" display="Количество ошибок в разделе 6" xr:uid="{00000000-0004-0000-0400-000001000000}"/>
  </hyperlink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I26"/>
  <sheetViews>
    <sheetView view="pageBreakPreview" zoomScaleNormal="100" workbookViewId="0">
      <selection activeCell="EE22" sqref="ED22:EE22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191" t="s">
        <v>367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I1" s="219" t="s">
        <v>3071</v>
      </c>
    </row>
    <row r="2" spans="1:165" ht="12" customHeight="1" x14ac:dyDescent="0.2">
      <c r="EY2" s="24"/>
      <c r="FI2" s="219"/>
    </row>
    <row r="3" spans="1:165" s="12" customFormat="1" ht="12.75" customHeight="1" x14ac:dyDescent="0.2">
      <c r="A3" s="330"/>
      <c r="B3" s="311" t="s">
        <v>118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2"/>
      <c r="AP3" s="249" t="s">
        <v>133</v>
      </c>
      <c r="AQ3" s="250"/>
      <c r="AR3" s="250"/>
      <c r="AS3" s="250"/>
      <c r="AT3" s="250"/>
      <c r="AU3" s="250"/>
      <c r="AV3" s="250"/>
      <c r="AW3" s="250"/>
      <c r="AX3" s="250"/>
      <c r="AY3" s="251"/>
      <c r="AZ3" s="249" t="s">
        <v>387</v>
      </c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1"/>
      <c r="BL3" s="321" t="s">
        <v>177</v>
      </c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2"/>
      <c r="FI3" s="137">
        <f>ПРОВЕРКА!B817</f>
        <v>0</v>
      </c>
    </row>
    <row r="4" spans="1:165" s="12" customFormat="1" ht="12.75" customHeight="1" x14ac:dyDescent="0.2">
      <c r="A4" s="331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4"/>
      <c r="AP4" s="327"/>
      <c r="AQ4" s="328"/>
      <c r="AR4" s="328"/>
      <c r="AS4" s="328"/>
      <c r="AT4" s="328"/>
      <c r="AU4" s="328"/>
      <c r="AV4" s="328"/>
      <c r="AW4" s="328"/>
      <c r="AX4" s="328"/>
      <c r="AY4" s="329"/>
      <c r="AZ4" s="327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9"/>
      <c r="BL4" s="323" t="s">
        <v>672</v>
      </c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24"/>
      <c r="CK4" s="324"/>
      <c r="CL4" s="324"/>
      <c r="CM4" s="324"/>
      <c r="CN4" s="324"/>
      <c r="CO4" s="324"/>
      <c r="CP4" s="324"/>
      <c r="CQ4" s="324"/>
      <c r="CR4" s="324"/>
      <c r="CS4" s="324"/>
      <c r="CT4" s="324"/>
      <c r="CU4" s="324"/>
      <c r="CV4" s="324"/>
      <c r="CW4" s="324"/>
      <c r="CX4" s="324"/>
      <c r="CY4" s="324"/>
      <c r="CZ4" s="324"/>
      <c r="DA4" s="324"/>
      <c r="DB4" s="324"/>
      <c r="DC4" s="324"/>
      <c r="DD4" s="324"/>
      <c r="DE4" s="324"/>
      <c r="DF4" s="324"/>
      <c r="DG4" s="324"/>
      <c r="DH4" s="324"/>
      <c r="DI4" s="324"/>
      <c r="DJ4" s="324"/>
      <c r="DK4" s="324"/>
      <c r="DL4" s="324"/>
      <c r="DM4" s="324"/>
      <c r="DN4" s="324"/>
      <c r="DO4" s="324"/>
      <c r="DP4" s="324"/>
      <c r="DQ4" s="324"/>
      <c r="DR4" s="324"/>
      <c r="DS4" s="324"/>
      <c r="DT4" s="324"/>
      <c r="DU4" s="324"/>
      <c r="DV4" s="324"/>
      <c r="DW4" s="324"/>
      <c r="DX4" s="324"/>
      <c r="DY4" s="324"/>
      <c r="DZ4" s="324"/>
      <c r="EA4" s="324"/>
      <c r="EB4" s="324"/>
      <c r="EC4" s="324"/>
      <c r="ED4" s="324"/>
      <c r="EE4" s="324"/>
      <c r="EF4" s="324"/>
      <c r="EG4" s="324"/>
      <c r="EH4" s="324"/>
      <c r="EI4" s="324"/>
      <c r="EJ4" s="324"/>
      <c r="EK4" s="324"/>
      <c r="EL4" s="324"/>
      <c r="EM4" s="324"/>
      <c r="EN4" s="324"/>
      <c r="EO4" s="324"/>
      <c r="EP4" s="324"/>
      <c r="EQ4" s="324"/>
      <c r="ER4" s="324"/>
      <c r="ES4" s="324"/>
      <c r="ET4" s="324"/>
      <c r="EU4" s="324"/>
      <c r="EV4" s="324"/>
      <c r="EW4" s="324"/>
      <c r="EX4" s="324"/>
      <c r="EY4" s="324"/>
      <c r="EZ4" s="324"/>
      <c r="FA4" s="324"/>
      <c r="FB4" s="324"/>
      <c r="FC4" s="324"/>
      <c r="FD4" s="324"/>
      <c r="FE4" s="325"/>
      <c r="FI4" s="137"/>
    </row>
    <row r="5" spans="1:165" ht="25.5" customHeight="1" x14ac:dyDescent="0.2">
      <c r="A5" s="332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6"/>
      <c r="AP5" s="252"/>
      <c r="AQ5" s="253"/>
      <c r="AR5" s="253"/>
      <c r="AS5" s="253"/>
      <c r="AT5" s="253"/>
      <c r="AU5" s="253"/>
      <c r="AV5" s="253"/>
      <c r="AW5" s="253"/>
      <c r="AX5" s="253"/>
      <c r="AY5" s="254"/>
      <c r="AZ5" s="252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4"/>
      <c r="BL5" s="209" t="s">
        <v>828</v>
      </c>
      <c r="BM5" s="201"/>
      <c r="BN5" s="201"/>
      <c r="BO5" s="201"/>
      <c r="BP5" s="201"/>
      <c r="BQ5" s="201"/>
      <c r="BR5" s="201"/>
      <c r="BS5" s="201"/>
      <c r="BT5" s="202"/>
      <c r="BU5" s="200" t="s">
        <v>829</v>
      </c>
      <c r="BV5" s="201"/>
      <c r="BW5" s="201"/>
      <c r="BX5" s="201"/>
      <c r="BY5" s="201"/>
      <c r="BZ5" s="201"/>
      <c r="CA5" s="201"/>
      <c r="CB5" s="201"/>
      <c r="CC5" s="201"/>
      <c r="CD5" s="201"/>
      <c r="CE5" s="202"/>
      <c r="CF5" s="326" t="s">
        <v>830</v>
      </c>
      <c r="CG5" s="326"/>
      <c r="CH5" s="326"/>
      <c r="CI5" s="326"/>
      <c r="CJ5" s="326"/>
      <c r="CK5" s="326"/>
      <c r="CL5" s="326"/>
      <c r="CM5" s="326"/>
      <c r="CN5" s="326"/>
      <c r="CO5" s="326"/>
      <c r="CP5" s="326"/>
      <c r="CQ5" s="326"/>
      <c r="CR5" s="326"/>
      <c r="CS5" s="326" t="s">
        <v>831</v>
      </c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326" t="s">
        <v>832</v>
      </c>
      <c r="DG5" s="326"/>
      <c r="DH5" s="326"/>
      <c r="DI5" s="326"/>
      <c r="DJ5" s="326"/>
      <c r="DK5" s="326"/>
      <c r="DL5" s="326"/>
      <c r="DM5" s="326"/>
      <c r="DN5" s="326"/>
      <c r="DO5" s="326"/>
      <c r="DP5" s="326"/>
      <c r="DQ5" s="326"/>
      <c r="DR5" s="326"/>
      <c r="DS5" s="326" t="s">
        <v>833</v>
      </c>
      <c r="DT5" s="326"/>
      <c r="DU5" s="326"/>
      <c r="DV5" s="326"/>
      <c r="DW5" s="326"/>
      <c r="DX5" s="326"/>
      <c r="DY5" s="326"/>
      <c r="DZ5" s="326"/>
      <c r="EA5" s="326"/>
      <c r="EB5" s="326"/>
      <c r="EC5" s="326"/>
      <c r="ED5" s="326"/>
      <c r="EE5" s="326"/>
      <c r="EF5" s="326" t="s">
        <v>834</v>
      </c>
      <c r="EG5" s="326"/>
      <c r="EH5" s="326"/>
      <c r="EI5" s="326"/>
      <c r="EJ5" s="326"/>
      <c r="EK5" s="326"/>
      <c r="EL5" s="326"/>
      <c r="EM5" s="326"/>
      <c r="EN5" s="326"/>
      <c r="EO5" s="326"/>
      <c r="EP5" s="326"/>
      <c r="EQ5" s="326"/>
      <c r="ER5" s="326"/>
      <c r="ES5" s="208" t="s">
        <v>835</v>
      </c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10"/>
    </row>
    <row r="6" spans="1:165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4"/>
      <c r="AP6" s="310" t="s">
        <v>692</v>
      </c>
      <c r="AQ6" s="310"/>
      <c r="AR6" s="310"/>
      <c r="AS6" s="310"/>
      <c r="AT6" s="310"/>
      <c r="AU6" s="310"/>
      <c r="AV6" s="310"/>
      <c r="AW6" s="310"/>
      <c r="AX6" s="310"/>
      <c r="AY6" s="310"/>
      <c r="AZ6" s="310">
        <v>3</v>
      </c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193">
        <v>4</v>
      </c>
      <c r="BM6" s="193"/>
      <c r="BN6" s="193"/>
      <c r="BO6" s="193"/>
      <c r="BP6" s="193"/>
      <c r="BQ6" s="193"/>
      <c r="BR6" s="193"/>
      <c r="BS6" s="193"/>
      <c r="BT6" s="194"/>
      <c r="BU6" s="192">
        <v>5</v>
      </c>
      <c r="BV6" s="193"/>
      <c r="BW6" s="193"/>
      <c r="BX6" s="193"/>
      <c r="BY6" s="193"/>
      <c r="BZ6" s="193"/>
      <c r="CA6" s="193"/>
      <c r="CB6" s="193"/>
      <c r="CC6" s="193"/>
      <c r="CD6" s="193"/>
      <c r="CE6" s="194"/>
      <c r="CF6" s="310">
        <v>6</v>
      </c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>
        <v>7</v>
      </c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310">
        <v>8</v>
      </c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>
        <v>9</v>
      </c>
      <c r="DT6" s="310"/>
      <c r="DU6" s="310"/>
      <c r="DV6" s="310"/>
      <c r="DW6" s="310"/>
      <c r="DX6" s="310"/>
      <c r="DY6" s="310"/>
      <c r="DZ6" s="310"/>
      <c r="EA6" s="310"/>
      <c r="EB6" s="310"/>
      <c r="EC6" s="310"/>
      <c r="ED6" s="310"/>
      <c r="EE6" s="310"/>
      <c r="EF6" s="310">
        <v>10</v>
      </c>
      <c r="EG6" s="310"/>
      <c r="EH6" s="310"/>
      <c r="EI6" s="310"/>
      <c r="EJ6" s="310"/>
      <c r="EK6" s="310"/>
      <c r="EL6" s="310"/>
      <c r="EM6" s="310"/>
      <c r="EN6" s="310"/>
      <c r="EO6" s="310"/>
      <c r="EP6" s="310"/>
      <c r="EQ6" s="310"/>
      <c r="ER6" s="310"/>
      <c r="ES6" s="310">
        <v>11</v>
      </c>
      <c r="ET6" s="310"/>
      <c r="EU6" s="310"/>
      <c r="EV6" s="310"/>
      <c r="EW6" s="310"/>
      <c r="EX6" s="310"/>
      <c r="EY6" s="310"/>
      <c r="EZ6" s="310"/>
      <c r="FA6" s="310"/>
      <c r="FB6" s="310"/>
      <c r="FC6" s="310"/>
      <c r="FD6" s="310"/>
      <c r="FE6" s="310"/>
      <c r="FI6" s="1"/>
    </row>
    <row r="7" spans="1:165" ht="12" customHeight="1" x14ac:dyDescent="0.2">
      <c r="A7" s="14"/>
      <c r="B7" s="308" t="s">
        <v>200</v>
      </c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8"/>
      <c r="AM7" s="308"/>
      <c r="AN7" s="308"/>
      <c r="AO7" s="309"/>
      <c r="AP7" s="305" t="s">
        <v>368</v>
      </c>
      <c r="AQ7" s="305"/>
      <c r="AR7" s="305"/>
      <c r="AS7" s="305"/>
      <c r="AT7" s="305"/>
      <c r="AU7" s="305"/>
      <c r="AV7" s="305"/>
      <c r="AW7" s="305"/>
      <c r="AX7" s="305"/>
      <c r="AY7" s="305"/>
      <c r="AZ7" s="304">
        <v>189</v>
      </c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187">
        <v>0</v>
      </c>
      <c r="BM7" s="187"/>
      <c r="BN7" s="187"/>
      <c r="BO7" s="187"/>
      <c r="BP7" s="187"/>
      <c r="BQ7" s="187"/>
      <c r="BR7" s="187"/>
      <c r="BS7" s="187"/>
      <c r="BT7" s="188"/>
      <c r="BU7" s="186">
        <v>14</v>
      </c>
      <c r="BV7" s="187"/>
      <c r="BW7" s="187"/>
      <c r="BX7" s="187"/>
      <c r="BY7" s="187"/>
      <c r="BZ7" s="187"/>
      <c r="CA7" s="187"/>
      <c r="CB7" s="187"/>
      <c r="CC7" s="187"/>
      <c r="CD7" s="187"/>
      <c r="CE7" s="188"/>
      <c r="CF7" s="304">
        <v>23</v>
      </c>
      <c r="CG7" s="304"/>
      <c r="CH7" s="304"/>
      <c r="CI7" s="304"/>
      <c r="CJ7" s="304"/>
      <c r="CK7" s="304"/>
      <c r="CL7" s="304"/>
      <c r="CM7" s="304"/>
      <c r="CN7" s="304"/>
      <c r="CO7" s="304"/>
      <c r="CP7" s="304"/>
      <c r="CQ7" s="304"/>
      <c r="CR7" s="304"/>
      <c r="CS7" s="304">
        <v>41</v>
      </c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>
        <v>27</v>
      </c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>
        <v>41</v>
      </c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>
        <v>36</v>
      </c>
      <c r="EG7" s="304"/>
      <c r="EH7" s="304"/>
      <c r="EI7" s="304"/>
      <c r="EJ7" s="304"/>
      <c r="EK7" s="304"/>
      <c r="EL7" s="304"/>
      <c r="EM7" s="304"/>
      <c r="EN7" s="304"/>
      <c r="EO7" s="304"/>
      <c r="EP7" s="304"/>
      <c r="EQ7" s="304"/>
      <c r="ER7" s="304"/>
      <c r="ES7" s="304">
        <v>7</v>
      </c>
      <c r="ET7" s="304"/>
      <c r="EU7" s="304"/>
      <c r="EV7" s="304"/>
      <c r="EW7" s="304"/>
      <c r="EX7" s="304"/>
      <c r="EY7" s="304"/>
      <c r="EZ7" s="304"/>
      <c r="FA7" s="304"/>
      <c r="FB7" s="304"/>
      <c r="FC7" s="304"/>
      <c r="FD7" s="304"/>
      <c r="FE7" s="304"/>
    </row>
    <row r="8" spans="1:165" ht="12" customHeight="1" x14ac:dyDescent="0.2">
      <c r="A8" s="23"/>
      <c r="B8" s="228" t="s">
        <v>140</v>
      </c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9"/>
      <c r="AP8" s="305" t="s">
        <v>369</v>
      </c>
      <c r="AQ8" s="305"/>
      <c r="AR8" s="305"/>
      <c r="AS8" s="305"/>
      <c r="AT8" s="305"/>
      <c r="AU8" s="305"/>
      <c r="AV8" s="305"/>
      <c r="AW8" s="305"/>
      <c r="AX8" s="305"/>
      <c r="AY8" s="305"/>
      <c r="AZ8" s="304">
        <v>102</v>
      </c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187">
        <v>0</v>
      </c>
      <c r="BM8" s="187"/>
      <c r="BN8" s="187"/>
      <c r="BO8" s="187"/>
      <c r="BP8" s="187"/>
      <c r="BQ8" s="187"/>
      <c r="BR8" s="187"/>
      <c r="BS8" s="187"/>
      <c r="BT8" s="188"/>
      <c r="BU8" s="186">
        <v>7</v>
      </c>
      <c r="BV8" s="187"/>
      <c r="BW8" s="187"/>
      <c r="BX8" s="187"/>
      <c r="BY8" s="187"/>
      <c r="BZ8" s="187"/>
      <c r="CA8" s="187"/>
      <c r="CB8" s="187"/>
      <c r="CC8" s="187"/>
      <c r="CD8" s="187"/>
      <c r="CE8" s="188"/>
      <c r="CF8" s="304">
        <v>12</v>
      </c>
      <c r="CG8" s="304"/>
      <c r="CH8" s="304"/>
      <c r="CI8" s="304"/>
      <c r="CJ8" s="304"/>
      <c r="CK8" s="304"/>
      <c r="CL8" s="304"/>
      <c r="CM8" s="304"/>
      <c r="CN8" s="304"/>
      <c r="CO8" s="304"/>
      <c r="CP8" s="304"/>
      <c r="CQ8" s="304"/>
      <c r="CR8" s="304"/>
      <c r="CS8" s="304">
        <v>27</v>
      </c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>
        <v>18</v>
      </c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>
        <v>20</v>
      </c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>
        <v>15</v>
      </c>
      <c r="EG8" s="304"/>
      <c r="EH8" s="304"/>
      <c r="EI8" s="304"/>
      <c r="EJ8" s="304"/>
      <c r="EK8" s="304"/>
      <c r="EL8" s="304"/>
      <c r="EM8" s="304"/>
      <c r="EN8" s="304"/>
      <c r="EO8" s="304"/>
      <c r="EP8" s="304"/>
      <c r="EQ8" s="304"/>
      <c r="ER8" s="304"/>
      <c r="ES8" s="304">
        <v>3</v>
      </c>
      <c r="ET8" s="304"/>
      <c r="EU8" s="304"/>
      <c r="EV8" s="304"/>
      <c r="EW8" s="304"/>
      <c r="EX8" s="304"/>
      <c r="EY8" s="304"/>
      <c r="EZ8" s="304"/>
      <c r="FA8" s="304"/>
      <c r="FB8" s="304"/>
      <c r="FC8" s="304"/>
      <c r="FD8" s="304"/>
      <c r="FE8" s="304"/>
    </row>
    <row r="9" spans="1:165" ht="54" customHeight="1" x14ac:dyDescent="0.2">
      <c r="A9" s="23"/>
      <c r="B9" s="292" t="s">
        <v>373</v>
      </c>
      <c r="C9" s="292"/>
      <c r="D9" s="292"/>
      <c r="E9" s="292"/>
      <c r="F9" s="292"/>
      <c r="G9" s="292"/>
      <c r="H9" s="292"/>
      <c r="I9" s="292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3"/>
      <c r="AP9" s="206" t="s">
        <v>370</v>
      </c>
      <c r="AQ9" s="160"/>
      <c r="AR9" s="160"/>
      <c r="AS9" s="160"/>
      <c r="AT9" s="160"/>
      <c r="AU9" s="160"/>
      <c r="AV9" s="160"/>
      <c r="AW9" s="160"/>
      <c r="AX9" s="160"/>
      <c r="AY9" s="207"/>
      <c r="AZ9" s="186">
        <v>19</v>
      </c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20"/>
      <c r="BL9" s="186"/>
      <c r="BM9" s="187"/>
      <c r="BN9" s="187"/>
      <c r="BO9" s="187"/>
      <c r="BP9" s="187"/>
      <c r="BQ9" s="187"/>
      <c r="BR9" s="187"/>
      <c r="BS9" s="187"/>
      <c r="BT9" s="188"/>
      <c r="BU9" s="186"/>
      <c r="BV9" s="187"/>
      <c r="BW9" s="187"/>
      <c r="BX9" s="187"/>
      <c r="BY9" s="187"/>
      <c r="BZ9" s="187"/>
      <c r="CA9" s="187"/>
      <c r="CB9" s="187"/>
      <c r="CC9" s="187"/>
      <c r="CD9" s="187"/>
      <c r="CE9" s="188"/>
      <c r="CF9" s="186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8"/>
      <c r="CS9" s="186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8"/>
      <c r="DF9" s="186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8"/>
      <c r="DS9" s="186">
        <v>9</v>
      </c>
      <c r="DT9" s="187"/>
      <c r="DU9" s="187"/>
      <c r="DV9" s="187"/>
      <c r="DW9" s="187"/>
      <c r="DX9" s="187"/>
      <c r="DY9" s="187"/>
      <c r="DZ9" s="187"/>
      <c r="EA9" s="187"/>
      <c r="EB9" s="187"/>
      <c r="EC9" s="187"/>
      <c r="ED9" s="187"/>
      <c r="EE9" s="188"/>
      <c r="EF9" s="186">
        <v>10</v>
      </c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8"/>
      <c r="ES9" s="186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8"/>
      <c r="FI9" s="218"/>
    </row>
    <row r="10" spans="1:165" ht="12" customHeight="1" x14ac:dyDescent="0.2">
      <c r="A10" s="23"/>
      <c r="B10" s="228" t="s">
        <v>140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9"/>
      <c r="AP10" s="305" t="s">
        <v>371</v>
      </c>
      <c r="AQ10" s="305"/>
      <c r="AR10" s="305"/>
      <c r="AS10" s="305"/>
      <c r="AT10" s="305"/>
      <c r="AU10" s="305"/>
      <c r="AV10" s="305"/>
      <c r="AW10" s="305"/>
      <c r="AX10" s="305"/>
      <c r="AY10" s="305"/>
      <c r="AZ10" s="304">
        <v>9</v>
      </c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187"/>
      <c r="BM10" s="187"/>
      <c r="BN10" s="187"/>
      <c r="BO10" s="187"/>
      <c r="BP10" s="187"/>
      <c r="BQ10" s="187"/>
      <c r="BR10" s="187"/>
      <c r="BS10" s="187"/>
      <c r="BT10" s="188"/>
      <c r="BU10" s="186"/>
      <c r="BV10" s="187"/>
      <c r="BW10" s="187"/>
      <c r="BX10" s="187"/>
      <c r="BY10" s="187"/>
      <c r="BZ10" s="187"/>
      <c r="CA10" s="187"/>
      <c r="CB10" s="187"/>
      <c r="CC10" s="187"/>
      <c r="CD10" s="187"/>
      <c r="CE10" s="188"/>
      <c r="CF10" s="304"/>
      <c r="CG10" s="304"/>
      <c r="CH10" s="304"/>
      <c r="CI10" s="304"/>
      <c r="CJ10" s="304"/>
      <c r="CK10" s="304"/>
      <c r="CL10" s="304"/>
      <c r="CM10" s="304"/>
      <c r="CN10" s="304"/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>
        <v>5</v>
      </c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>
        <v>4</v>
      </c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  <c r="EQ10" s="304"/>
      <c r="ER10" s="304"/>
      <c r="ES10" s="304"/>
      <c r="ET10" s="304"/>
      <c r="EU10" s="304"/>
      <c r="EV10" s="304"/>
      <c r="EW10" s="304"/>
      <c r="EX10" s="304"/>
      <c r="EY10" s="304"/>
      <c r="EZ10" s="304"/>
      <c r="FA10" s="304"/>
      <c r="FB10" s="304"/>
      <c r="FC10" s="304"/>
      <c r="FD10" s="304"/>
      <c r="FE10" s="304"/>
      <c r="FI10" s="218"/>
    </row>
    <row r="11" spans="1:165" ht="25.5" customHeight="1" x14ac:dyDescent="0.2">
      <c r="A11" s="14"/>
      <c r="B11" s="317" t="s">
        <v>374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8"/>
      <c r="AP11" s="305" t="s">
        <v>372</v>
      </c>
      <c r="AQ11" s="305"/>
      <c r="AR11" s="305"/>
      <c r="AS11" s="305"/>
      <c r="AT11" s="305"/>
      <c r="AU11" s="305"/>
      <c r="AV11" s="305"/>
      <c r="AW11" s="305"/>
      <c r="AX11" s="305"/>
      <c r="AY11" s="305"/>
      <c r="AZ11" s="304">
        <v>1</v>
      </c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187"/>
      <c r="BM11" s="187"/>
      <c r="BN11" s="187"/>
      <c r="BO11" s="187"/>
      <c r="BP11" s="187"/>
      <c r="BQ11" s="187"/>
      <c r="BR11" s="187"/>
      <c r="BS11" s="187"/>
      <c r="BT11" s="188"/>
      <c r="BU11" s="186"/>
      <c r="BV11" s="187"/>
      <c r="BW11" s="187"/>
      <c r="BX11" s="187"/>
      <c r="BY11" s="187"/>
      <c r="BZ11" s="187"/>
      <c r="CA11" s="187"/>
      <c r="CB11" s="187"/>
      <c r="CC11" s="187"/>
      <c r="CD11" s="187"/>
      <c r="CE11" s="188"/>
      <c r="CF11" s="304"/>
      <c r="CG11" s="304"/>
      <c r="CH11" s="304"/>
      <c r="CI11" s="304"/>
      <c r="CJ11" s="304"/>
      <c r="CK11" s="304"/>
      <c r="CL11" s="304"/>
      <c r="CM11" s="304"/>
      <c r="CN11" s="304"/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>
        <v>1</v>
      </c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  <c r="EQ11" s="304"/>
      <c r="ER11" s="304"/>
      <c r="ES11" s="304"/>
      <c r="ET11" s="304"/>
      <c r="EU11" s="304"/>
      <c r="EV11" s="304"/>
      <c r="EW11" s="304"/>
      <c r="EX11" s="304"/>
      <c r="EY11" s="304"/>
      <c r="EZ11" s="304"/>
      <c r="FA11" s="304"/>
      <c r="FB11" s="304"/>
      <c r="FC11" s="304"/>
      <c r="FD11" s="304"/>
      <c r="FE11" s="304"/>
      <c r="FI11" s="31"/>
    </row>
    <row r="12" spans="1:165" ht="12" customHeight="1" x14ac:dyDescent="0.2">
      <c r="A12" s="23"/>
      <c r="B12" s="228" t="s">
        <v>140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8"/>
      <c r="AL12" s="228"/>
      <c r="AM12" s="228"/>
      <c r="AN12" s="228"/>
      <c r="AO12" s="229"/>
      <c r="AP12" s="305" t="s">
        <v>376</v>
      </c>
      <c r="AQ12" s="305"/>
      <c r="AR12" s="305"/>
      <c r="AS12" s="305"/>
      <c r="AT12" s="305"/>
      <c r="AU12" s="305"/>
      <c r="AV12" s="305"/>
      <c r="AW12" s="305"/>
      <c r="AX12" s="305"/>
      <c r="AY12" s="305"/>
      <c r="AZ12" s="304">
        <v>1</v>
      </c>
      <c r="BA12" s="304"/>
      <c r="BB12" s="304"/>
      <c r="BC12" s="304"/>
      <c r="BD12" s="304"/>
      <c r="BE12" s="304"/>
      <c r="BF12" s="304"/>
      <c r="BG12" s="304"/>
      <c r="BH12" s="304"/>
      <c r="BI12" s="304"/>
      <c r="BJ12" s="304"/>
      <c r="BK12" s="304"/>
      <c r="BL12" s="187"/>
      <c r="BM12" s="187"/>
      <c r="BN12" s="187"/>
      <c r="BO12" s="187"/>
      <c r="BP12" s="187"/>
      <c r="BQ12" s="187"/>
      <c r="BR12" s="187"/>
      <c r="BS12" s="187"/>
      <c r="BT12" s="188"/>
      <c r="BU12" s="186"/>
      <c r="BV12" s="187"/>
      <c r="BW12" s="187"/>
      <c r="BX12" s="187"/>
      <c r="BY12" s="187"/>
      <c r="BZ12" s="187"/>
      <c r="CA12" s="187"/>
      <c r="CB12" s="187"/>
      <c r="CC12" s="187"/>
      <c r="CD12" s="187"/>
      <c r="CE12" s="188"/>
      <c r="CF12" s="304"/>
      <c r="CG12" s="304"/>
      <c r="CH12" s="304"/>
      <c r="CI12" s="304"/>
      <c r="CJ12" s="304"/>
      <c r="CK12" s="304"/>
      <c r="CL12" s="304"/>
      <c r="CM12" s="304"/>
      <c r="CN12" s="304"/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>
        <v>1</v>
      </c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  <c r="EQ12" s="304"/>
      <c r="ER12" s="304"/>
      <c r="ES12" s="304"/>
      <c r="ET12" s="304"/>
      <c r="EU12" s="304"/>
      <c r="EV12" s="304"/>
      <c r="EW12" s="304"/>
      <c r="EX12" s="304"/>
      <c r="EY12" s="304"/>
      <c r="EZ12" s="304"/>
      <c r="FA12" s="304"/>
      <c r="FB12" s="304"/>
      <c r="FC12" s="304"/>
      <c r="FD12" s="304"/>
      <c r="FE12" s="304"/>
    </row>
    <row r="13" spans="1:165" ht="25.5" customHeight="1" x14ac:dyDescent="0.2">
      <c r="A13" s="14"/>
      <c r="B13" s="317" t="s">
        <v>375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8"/>
      <c r="AP13" s="297" t="s">
        <v>377</v>
      </c>
      <c r="AQ13" s="143"/>
      <c r="AR13" s="143"/>
      <c r="AS13" s="143"/>
      <c r="AT13" s="143"/>
      <c r="AU13" s="143"/>
      <c r="AV13" s="143"/>
      <c r="AW13" s="143"/>
      <c r="AX13" s="143"/>
      <c r="AY13" s="298"/>
      <c r="AZ13" s="264">
        <v>0</v>
      </c>
      <c r="BA13" s="265"/>
      <c r="BB13" s="265"/>
      <c r="BC13" s="265"/>
      <c r="BD13" s="265"/>
      <c r="BE13" s="265"/>
      <c r="BF13" s="265"/>
      <c r="BG13" s="265"/>
      <c r="BH13" s="265"/>
      <c r="BI13" s="265"/>
      <c r="BJ13" s="265"/>
      <c r="BK13" s="266"/>
      <c r="BL13" s="265"/>
      <c r="BM13" s="265"/>
      <c r="BN13" s="265"/>
      <c r="BO13" s="265"/>
      <c r="BP13" s="265"/>
      <c r="BQ13" s="265"/>
      <c r="BR13" s="265"/>
      <c r="BS13" s="265"/>
      <c r="BT13" s="266"/>
      <c r="BU13" s="264"/>
      <c r="BV13" s="265"/>
      <c r="BW13" s="265"/>
      <c r="BX13" s="265"/>
      <c r="BY13" s="265"/>
      <c r="BZ13" s="265"/>
      <c r="CA13" s="265"/>
      <c r="CB13" s="265"/>
      <c r="CC13" s="265"/>
      <c r="CD13" s="265"/>
      <c r="CE13" s="266"/>
      <c r="CF13" s="264"/>
      <c r="CG13" s="265"/>
      <c r="CH13" s="265"/>
      <c r="CI13" s="265"/>
      <c r="CJ13" s="265"/>
      <c r="CK13" s="265"/>
      <c r="CL13" s="265"/>
      <c r="CM13" s="265"/>
      <c r="CN13" s="265"/>
      <c r="CO13" s="265"/>
      <c r="CP13" s="265"/>
      <c r="CQ13" s="265"/>
      <c r="CR13" s="266"/>
      <c r="CS13" s="264"/>
      <c r="CT13" s="265"/>
      <c r="CU13" s="265"/>
      <c r="CV13" s="265"/>
      <c r="CW13" s="265"/>
      <c r="CX13" s="265"/>
      <c r="CY13" s="265"/>
      <c r="CZ13" s="265"/>
      <c r="DA13" s="265"/>
      <c r="DB13" s="265"/>
      <c r="DC13" s="265"/>
      <c r="DD13" s="265"/>
      <c r="DE13" s="266"/>
      <c r="DF13" s="264"/>
      <c r="DG13" s="265"/>
      <c r="DH13" s="265"/>
      <c r="DI13" s="265"/>
      <c r="DJ13" s="265"/>
      <c r="DK13" s="265"/>
      <c r="DL13" s="265"/>
      <c r="DM13" s="265"/>
      <c r="DN13" s="265"/>
      <c r="DO13" s="265"/>
      <c r="DP13" s="265"/>
      <c r="DQ13" s="265"/>
      <c r="DR13" s="266"/>
      <c r="DS13" s="264"/>
      <c r="DT13" s="265"/>
      <c r="DU13" s="265"/>
      <c r="DV13" s="265"/>
      <c r="DW13" s="265"/>
      <c r="DX13" s="265"/>
      <c r="DY13" s="265"/>
      <c r="DZ13" s="265"/>
      <c r="EA13" s="265"/>
      <c r="EB13" s="265"/>
      <c r="EC13" s="265"/>
      <c r="ED13" s="265"/>
      <c r="EE13" s="266"/>
      <c r="EF13" s="264"/>
      <c r="EG13" s="265"/>
      <c r="EH13" s="265"/>
      <c r="EI13" s="265"/>
      <c r="EJ13" s="265"/>
      <c r="EK13" s="265"/>
      <c r="EL13" s="265"/>
      <c r="EM13" s="265"/>
      <c r="EN13" s="265"/>
      <c r="EO13" s="265"/>
      <c r="EP13" s="265"/>
      <c r="EQ13" s="265"/>
      <c r="ER13" s="266"/>
      <c r="ES13" s="264"/>
      <c r="ET13" s="265"/>
      <c r="EU13" s="265"/>
      <c r="EV13" s="265"/>
      <c r="EW13" s="265"/>
      <c r="EX13" s="265"/>
      <c r="EY13" s="265"/>
      <c r="EZ13" s="265"/>
      <c r="FA13" s="265"/>
      <c r="FB13" s="265"/>
      <c r="FC13" s="265"/>
      <c r="FD13" s="265"/>
      <c r="FE13" s="266"/>
      <c r="FI13" s="31"/>
    </row>
    <row r="14" spans="1:165" ht="12" customHeight="1" x14ac:dyDescent="0.2">
      <c r="A14" s="23"/>
      <c r="B14" s="228" t="s">
        <v>140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9"/>
      <c r="AP14" s="305" t="s">
        <v>378</v>
      </c>
      <c r="AQ14" s="305"/>
      <c r="AR14" s="305"/>
      <c r="AS14" s="305"/>
      <c r="AT14" s="305"/>
      <c r="AU14" s="305"/>
      <c r="AV14" s="305"/>
      <c r="AW14" s="305"/>
      <c r="AX14" s="305"/>
      <c r="AY14" s="305"/>
      <c r="AZ14" s="304">
        <v>0</v>
      </c>
      <c r="BA14" s="304"/>
      <c r="BB14" s="304"/>
      <c r="BC14" s="304"/>
      <c r="BD14" s="304"/>
      <c r="BE14" s="304"/>
      <c r="BF14" s="304"/>
      <c r="BG14" s="304"/>
      <c r="BH14" s="304"/>
      <c r="BI14" s="304"/>
      <c r="BJ14" s="304"/>
      <c r="BK14" s="304"/>
      <c r="BL14" s="187"/>
      <c r="BM14" s="187"/>
      <c r="BN14" s="187"/>
      <c r="BO14" s="187"/>
      <c r="BP14" s="187"/>
      <c r="BQ14" s="187"/>
      <c r="BR14" s="187"/>
      <c r="BS14" s="187"/>
      <c r="BT14" s="188"/>
      <c r="BU14" s="186"/>
      <c r="BV14" s="187"/>
      <c r="BW14" s="187"/>
      <c r="BX14" s="187"/>
      <c r="BY14" s="187"/>
      <c r="BZ14" s="187"/>
      <c r="CA14" s="187"/>
      <c r="CB14" s="187"/>
      <c r="CC14" s="187"/>
      <c r="CD14" s="187"/>
      <c r="CE14" s="188"/>
      <c r="CF14" s="304"/>
      <c r="CG14" s="304"/>
      <c r="CH14" s="304"/>
      <c r="CI14" s="304"/>
      <c r="CJ14" s="304"/>
      <c r="CK14" s="304"/>
      <c r="CL14" s="304"/>
      <c r="CM14" s="304"/>
      <c r="CN14" s="304"/>
      <c r="CO14" s="304"/>
      <c r="CP14" s="304"/>
      <c r="CQ14" s="304"/>
      <c r="CR14" s="304"/>
      <c r="CS14" s="304"/>
      <c r="CT14" s="304"/>
      <c r="CU14" s="304"/>
      <c r="CV14" s="304"/>
      <c r="CW14" s="304"/>
      <c r="CX14" s="304"/>
      <c r="CY14" s="304"/>
      <c r="CZ14" s="304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  <c r="DX14" s="304"/>
      <c r="DY14" s="304"/>
      <c r="DZ14" s="304"/>
      <c r="EA14" s="304"/>
      <c r="EB14" s="304"/>
      <c r="EC14" s="304"/>
      <c r="ED14" s="304"/>
      <c r="EE14" s="304"/>
      <c r="EF14" s="304"/>
      <c r="EG14" s="304"/>
      <c r="EH14" s="304"/>
      <c r="EI14" s="304"/>
      <c r="EJ14" s="304"/>
      <c r="EK14" s="304"/>
      <c r="EL14" s="304"/>
      <c r="EM14" s="304"/>
      <c r="EN14" s="304"/>
      <c r="EO14" s="304"/>
      <c r="EP14" s="304"/>
      <c r="EQ14" s="304"/>
      <c r="ER14" s="304"/>
      <c r="ES14" s="304"/>
      <c r="ET14" s="304"/>
      <c r="EU14" s="304"/>
      <c r="EV14" s="304"/>
      <c r="EW14" s="304"/>
      <c r="EX14" s="304"/>
      <c r="EY14" s="304"/>
      <c r="EZ14" s="304"/>
      <c r="FA14" s="304"/>
      <c r="FB14" s="304"/>
      <c r="FC14" s="304"/>
      <c r="FD14" s="304"/>
      <c r="FE14" s="304"/>
      <c r="FI14" s="25"/>
    </row>
    <row r="15" spans="1:165" ht="12" customHeight="1" x14ac:dyDescent="0.2">
      <c r="A15" s="23"/>
      <c r="B15" s="333" t="s">
        <v>244</v>
      </c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4"/>
      <c r="AP15" s="305" t="s">
        <v>379</v>
      </c>
      <c r="AQ15" s="305"/>
      <c r="AR15" s="305"/>
      <c r="AS15" s="305"/>
      <c r="AT15" s="305"/>
      <c r="AU15" s="305"/>
      <c r="AV15" s="305"/>
      <c r="AW15" s="305"/>
      <c r="AX15" s="305"/>
      <c r="AY15" s="305"/>
      <c r="AZ15" s="304">
        <v>0</v>
      </c>
      <c r="BA15" s="304"/>
      <c r="BB15" s="304"/>
      <c r="BC15" s="304"/>
      <c r="BD15" s="304"/>
      <c r="BE15" s="304"/>
      <c r="BF15" s="304"/>
      <c r="BG15" s="304"/>
      <c r="BH15" s="304"/>
      <c r="BI15" s="304"/>
      <c r="BJ15" s="304"/>
      <c r="BK15" s="304"/>
      <c r="BL15" s="187"/>
      <c r="BM15" s="187"/>
      <c r="BN15" s="187"/>
      <c r="BO15" s="187"/>
      <c r="BP15" s="187"/>
      <c r="BQ15" s="187"/>
      <c r="BR15" s="187"/>
      <c r="BS15" s="187"/>
      <c r="BT15" s="188"/>
      <c r="BU15" s="186"/>
      <c r="BV15" s="187"/>
      <c r="BW15" s="187"/>
      <c r="BX15" s="187"/>
      <c r="BY15" s="187"/>
      <c r="BZ15" s="187"/>
      <c r="CA15" s="187"/>
      <c r="CB15" s="187"/>
      <c r="CC15" s="187"/>
      <c r="CD15" s="187"/>
      <c r="CE15" s="188"/>
      <c r="CF15" s="304"/>
      <c r="CG15" s="304"/>
      <c r="CH15" s="304"/>
      <c r="CI15" s="304"/>
      <c r="CJ15" s="304"/>
      <c r="CK15" s="304"/>
      <c r="CL15" s="304"/>
      <c r="CM15" s="304"/>
      <c r="CN15" s="304"/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  <c r="EQ15" s="304"/>
      <c r="ER15" s="304"/>
      <c r="ES15" s="304"/>
      <c r="ET15" s="304"/>
      <c r="EU15" s="304"/>
      <c r="EV15" s="304"/>
      <c r="EW15" s="304"/>
      <c r="EX15" s="304"/>
      <c r="EY15" s="304"/>
      <c r="EZ15" s="304"/>
      <c r="FA15" s="304"/>
      <c r="FB15" s="304"/>
      <c r="FC15" s="304"/>
      <c r="FD15" s="304"/>
      <c r="FE15" s="304"/>
    </row>
    <row r="16" spans="1:165" ht="12" customHeight="1" x14ac:dyDescent="0.2">
      <c r="A16" s="23"/>
      <c r="B16" s="228" t="s">
        <v>140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9"/>
      <c r="AP16" s="305" t="s">
        <v>380</v>
      </c>
      <c r="AQ16" s="305"/>
      <c r="AR16" s="305"/>
      <c r="AS16" s="305"/>
      <c r="AT16" s="305"/>
      <c r="AU16" s="305"/>
      <c r="AV16" s="305"/>
      <c r="AW16" s="305"/>
      <c r="AX16" s="305"/>
      <c r="AY16" s="305"/>
      <c r="AZ16" s="304">
        <v>0</v>
      </c>
      <c r="BA16" s="304"/>
      <c r="BB16" s="304"/>
      <c r="BC16" s="304"/>
      <c r="BD16" s="304"/>
      <c r="BE16" s="304"/>
      <c r="BF16" s="304"/>
      <c r="BG16" s="304"/>
      <c r="BH16" s="304"/>
      <c r="BI16" s="304"/>
      <c r="BJ16" s="304"/>
      <c r="BK16" s="304"/>
      <c r="BL16" s="187"/>
      <c r="BM16" s="187"/>
      <c r="BN16" s="187"/>
      <c r="BO16" s="187"/>
      <c r="BP16" s="187"/>
      <c r="BQ16" s="187"/>
      <c r="BR16" s="187"/>
      <c r="BS16" s="187"/>
      <c r="BT16" s="188"/>
      <c r="BU16" s="186"/>
      <c r="BV16" s="187"/>
      <c r="BW16" s="187"/>
      <c r="BX16" s="187"/>
      <c r="BY16" s="187"/>
      <c r="BZ16" s="187"/>
      <c r="CA16" s="187"/>
      <c r="CB16" s="187"/>
      <c r="CC16" s="187"/>
      <c r="CD16" s="187"/>
      <c r="CE16" s="188"/>
      <c r="CF16" s="304"/>
      <c r="CG16" s="304"/>
      <c r="CH16" s="304"/>
      <c r="CI16" s="304"/>
      <c r="CJ16" s="304"/>
      <c r="CK16" s="304"/>
      <c r="CL16" s="304"/>
      <c r="CM16" s="304"/>
      <c r="CN16" s="304"/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  <c r="EQ16" s="304"/>
      <c r="ER16" s="304"/>
      <c r="ES16" s="304"/>
      <c r="ET16" s="304"/>
      <c r="EU16" s="304"/>
      <c r="EV16" s="304"/>
      <c r="EW16" s="304"/>
      <c r="EX16" s="304"/>
      <c r="EY16" s="304"/>
      <c r="EZ16" s="304"/>
      <c r="FA16" s="304"/>
      <c r="FB16" s="304"/>
      <c r="FC16" s="304"/>
      <c r="FD16" s="304"/>
      <c r="FE16" s="304"/>
    </row>
    <row r="17" spans="1:165" ht="12" customHeight="1" x14ac:dyDescent="0.2">
      <c r="A17" s="23"/>
      <c r="B17" s="306" t="s">
        <v>381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7"/>
      <c r="AP17" s="305" t="s">
        <v>382</v>
      </c>
      <c r="AQ17" s="305"/>
      <c r="AR17" s="305"/>
      <c r="AS17" s="305"/>
      <c r="AT17" s="305"/>
      <c r="AU17" s="305"/>
      <c r="AV17" s="305"/>
      <c r="AW17" s="305"/>
      <c r="AX17" s="305"/>
      <c r="AY17" s="305"/>
      <c r="AZ17" s="304">
        <v>1</v>
      </c>
      <c r="BA17" s="304"/>
      <c r="BB17" s="304"/>
      <c r="BC17" s="304"/>
      <c r="BD17" s="304"/>
      <c r="BE17" s="304"/>
      <c r="BF17" s="304"/>
      <c r="BG17" s="304"/>
      <c r="BH17" s="304"/>
      <c r="BI17" s="304"/>
      <c r="BJ17" s="304"/>
      <c r="BK17" s="304"/>
      <c r="BL17" s="187"/>
      <c r="BM17" s="187"/>
      <c r="BN17" s="187"/>
      <c r="BO17" s="187"/>
      <c r="BP17" s="187"/>
      <c r="BQ17" s="187"/>
      <c r="BR17" s="187"/>
      <c r="BS17" s="187"/>
      <c r="BT17" s="188"/>
      <c r="BU17" s="186"/>
      <c r="BV17" s="187"/>
      <c r="BW17" s="187"/>
      <c r="BX17" s="187"/>
      <c r="BY17" s="187"/>
      <c r="BZ17" s="187"/>
      <c r="CA17" s="187"/>
      <c r="CB17" s="187"/>
      <c r="CC17" s="187"/>
      <c r="CD17" s="187"/>
      <c r="CE17" s="188"/>
      <c r="CF17" s="304"/>
      <c r="CG17" s="304"/>
      <c r="CH17" s="304"/>
      <c r="CI17" s="304"/>
      <c r="CJ17" s="304"/>
      <c r="CK17" s="304"/>
      <c r="CL17" s="304"/>
      <c r="CM17" s="304"/>
      <c r="CN17" s="304"/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>
        <v>1</v>
      </c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  <c r="EQ17" s="304"/>
      <c r="ER17" s="304"/>
      <c r="ES17" s="304"/>
      <c r="ET17" s="304"/>
      <c r="EU17" s="304"/>
      <c r="EV17" s="304"/>
      <c r="EW17" s="304"/>
      <c r="EX17" s="304"/>
      <c r="EY17" s="304"/>
      <c r="EZ17" s="304"/>
      <c r="FA17" s="304"/>
      <c r="FB17" s="304"/>
      <c r="FC17" s="304"/>
      <c r="FD17" s="304"/>
      <c r="FE17" s="304"/>
    </row>
    <row r="18" spans="1:165" ht="12" customHeight="1" x14ac:dyDescent="0.2">
      <c r="A18" s="23"/>
      <c r="B18" s="228" t="s">
        <v>140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28"/>
      <c r="AE18" s="228"/>
      <c r="AF18" s="228"/>
      <c r="AG18" s="228"/>
      <c r="AH18" s="228"/>
      <c r="AI18" s="228"/>
      <c r="AJ18" s="228"/>
      <c r="AK18" s="228"/>
      <c r="AL18" s="228"/>
      <c r="AM18" s="228"/>
      <c r="AN18" s="228"/>
      <c r="AO18" s="229"/>
      <c r="AP18" s="305" t="s">
        <v>383</v>
      </c>
      <c r="AQ18" s="305"/>
      <c r="AR18" s="305"/>
      <c r="AS18" s="305"/>
      <c r="AT18" s="305"/>
      <c r="AU18" s="305"/>
      <c r="AV18" s="305"/>
      <c r="AW18" s="305"/>
      <c r="AX18" s="305"/>
      <c r="AY18" s="305"/>
      <c r="AZ18" s="304">
        <v>0</v>
      </c>
      <c r="BA18" s="304"/>
      <c r="BB18" s="304"/>
      <c r="BC18" s="304"/>
      <c r="BD18" s="304"/>
      <c r="BE18" s="304"/>
      <c r="BF18" s="304"/>
      <c r="BG18" s="304"/>
      <c r="BH18" s="304"/>
      <c r="BI18" s="304"/>
      <c r="BJ18" s="304"/>
      <c r="BK18" s="304"/>
      <c r="BL18" s="187"/>
      <c r="BM18" s="187"/>
      <c r="BN18" s="187"/>
      <c r="BO18" s="187"/>
      <c r="BP18" s="187"/>
      <c r="BQ18" s="187"/>
      <c r="BR18" s="187"/>
      <c r="BS18" s="187"/>
      <c r="BT18" s="188"/>
      <c r="BU18" s="186"/>
      <c r="BV18" s="187"/>
      <c r="BW18" s="187"/>
      <c r="BX18" s="187"/>
      <c r="BY18" s="187"/>
      <c r="BZ18" s="187"/>
      <c r="CA18" s="187"/>
      <c r="CB18" s="187"/>
      <c r="CC18" s="187"/>
      <c r="CD18" s="187"/>
      <c r="CE18" s="188"/>
      <c r="CF18" s="304"/>
      <c r="CG18" s="304"/>
      <c r="CH18" s="304"/>
      <c r="CI18" s="304"/>
      <c r="CJ18" s="304"/>
      <c r="CK18" s="304"/>
      <c r="CL18" s="304"/>
      <c r="CM18" s="304"/>
      <c r="CN18" s="304"/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  <c r="EQ18" s="304"/>
      <c r="ER18" s="304"/>
      <c r="ES18" s="304"/>
      <c r="ET18" s="304"/>
      <c r="EU18" s="304"/>
      <c r="EV18" s="304"/>
      <c r="EW18" s="304"/>
      <c r="EX18" s="304"/>
      <c r="EY18" s="304"/>
      <c r="EZ18" s="304"/>
      <c r="FA18" s="304"/>
      <c r="FB18" s="304"/>
      <c r="FC18" s="304"/>
      <c r="FD18" s="304"/>
      <c r="FE18" s="304"/>
    </row>
    <row r="19" spans="1:165" x14ac:dyDescent="0.2">
      <c r="FI19" s="218"/>
    </row>
    <row r="20" spans="1:165" x14ac:dyDescent="0.2">
      <c r="FI20" s="218"/>
    </row>
    <row r="21" spans="1:165" x14ac:dyDescent="0.2">
      <c r="FI21" s="31"/>
    </row>
    <row r="22" spans="1:165" x14ac:dyDescent="0.2">
      <c r="FI22" s="13"/>
    </row>
    <row r="24" spans="1:165" x14ac:dyDescent="0.2">
      <c r="FI24" s="25"/>
    </row>
    <row r="25" spans="1:165" x14ac:dyDescent="0.2">
      <c r="FI25" s="25"/>
    </row>
    <row r="26" spans="1:165" x14ac:dyDescent="0.2">
      <c r="FI26" s="25"/>
    </row>
  </sheetData>
  <sheetProtection algorithmName="SHA-512" hashValue="dRz329I/jpw9pOyIkbMy6pwqOcq9fALddUa7T15tKb2/+rkVk2Ldat4OHgxZlLboAqgQB16jmuTQpDELiftZLQ==" saltValue="lKiaLvUlLYoV1wnRY3CWpA==" spinCount="100000" sheet="1" objects="1" scenarios="1"/>
  <mergeCells count="162">
    <mergeCell ref="FI1:FI2"/>
    <mergeCell ref="FI3:FI4"/>
    <mergeCell ref="FI9:FI10"/>
    <mergeCell ref="FI19:FI20"/>
    <mergeCell ref="ES10:FE10"/>
    <mergeCell ref="CS6:DE6"/>
    <mergeCell ref="CF9:CR9"/>
    <mergeCell ref="DF9:DR9"/>
    <mergeCell ref="B15:AO15"/>
    <mergeCell ref="ES13:FE13"/>
    <mergeCell ref="DF13:DR13"/>
    <mergeCell ref="CF13:CR13"/>
    <mergeCell ref="DS15:EE15"/>
    <mergeCell ref="CF15:CR15"/>
    <mergeCell ref="CS15:DE15"/>
    <mergeCell ref="B14:AO14"/>
    <mergeCell ref="ES15:FE15"/>
    <mergeCell ref="DS14:EE14"/>
    <mergeCell ref="DS13:EE13"/>
    <mergeCell ref="EF13:ER13"/>
    <mergeCell ref="CS13:DE13"/>
    <mergeCell ref="CS12:DE12"/>
    <mergeCell ref="DF14:DR14"/>
    <mergeCell ref="CS7:DE7"/>
    <mergeCell ref="DF12:DR12"/>
    <mergeCell ref="CS8:DE8"/>
    <mergeCell ref="DS9:EE9"/>
    <mergeCell ref="EF9:ER9"/>
    <mergeCell ref="B1:FD1"/>
    <mergeCell ref="AZ6:BK6"/>
    <mergeCell ref="AZ3:BK5"/>
    <mergeCell ref="AP3:AY5"/>
    <mergeCell ref="A6:AO6"/>
    <mergeCell ref="A3:A5"/>
    <mergeCell ref="CF5:CR5"/>
    <mergeCell ref="CS5:DE5"/>
    <mergeCell ref="BU8:CE8"/>
    <mergeCell ref="ES7:FE7"/>
    <mergeCell ref="DF5:DR5"/>
    <mergeCell ref="DS5:EE5"/>
    <mergeCell ref="EF8:ER8"/>
    <mergeCell ref="DS7:EE7"/>
    <mergeCell ref="EF7:ER7"/>
    <mergeCell ref="DF6:DR6"/>
    <mergeCell ref="DS6:EE6"/>
    <mergeCell ref="ES8:FE8"/>
    <mergeCell ref="BL6:BT6"/>
    <mergeCell ref="BL7:BT7"/>
    <mergeCell ref="BL8:BT8"/>
    <mergeCell ref="BL3:FE3"/>
    <mergeCell ref="BU5:CE5"/>
    <mergeCell ref="BL4:FE4"/>
    <mergeCell ref="EF6:ER6"/>
    <mergeCell ref="EF5:ER5"/>
    <mergeCell ref="ES5:FE5"/>
    <mergeCell ref="BU6:CE6"/>
    <mergeCell ref="BL5:BT5"/>
    <mergeCell ref="CF8:CR8"/>
    <mergeCell ref="DF8:DR8"/>
    <mergeCell ref="DS8:EE8"/>
    <mergeCell ref="DF7:DR7"/>
    <mergeCell ref="BU7:CE7"/>
    <mergeCell ref="CF6:CR6"/>
    <mergeCell ref="BL14:BT14"/>
    <mergeCell ref="BU14:CE14"/>
    <mergeCell ref="BL11:BT11"/>
    <mergeCell ref="ES6:FE6"/>
    <mergeCell ref="AZ7:BK7"/>
    <mergeCell ref="AZ8:BK8"/>
    <mergeCell ref="AZ12:BK12"/>
    <mergeCell ref="CF7:CR7"/>
    <mergeCell ref="CF12:CR12"/>
    <mergeCell ref="BL12:BT12"/>
    <mergeCell ref="CF10:CR10"/>
    <mergeCell ref="BU12:CE12"/>
    <mergeCell ref="AZ9:BK9"/>
    <mergeCell ref="ES9:FE9"/>
    <mergeCell ref="CS9:DE9"/>
    <mergeCell ref="ES11:FE11"/>
    <mergeCell ref="CS10:DE10"/>
    <mergeCell ref="DF10:DR10"/>
    <mergeCell ref="DS10:EE10"/>
    <mergeCell ref="EF11:ER11"/>
    <mergeCell ref="EF10:ER10"/>
    <mergeCell ref="ES12:FE12"/>
    <mergeCell ref="DS12:EE12"/>
    <mergeCell ref="EF12:ER12"/>
    <mergeCell ref="B3:AO5"/>
    <mergeCell ref="AP13:AY13"/>
    <mergeCell ref="B13:AO13"/>
    <mergeCell ref="B8:AO8"/>
    <mergeCell ref="B11:AO11"/>
    <mergeCell ref="AP12:AY12"/>
    <mergeCell ref="B12:AO12"/>
    <mergeCell ref="ES14:FE14"/>
    <mergeCell ref="DF15:DR15"/>
    <mergeCell ref="CF14:CR14"/>
    <mergeCell ref="AP15:AY15"/>
    <mergeCell ref="AP14:AY14"/>
    <mergeCell ref="AZ14:BK14"/>
    <mergeCell ref="AZ15:BK15"/>
    <mergeCell ref="EF14:ER14"/>
    <mergeCell ref="EF15:ER15"/>
    <mergeCell ref="CS14:DE14"/>
    <mergeCell ref="BL9:BT9"/>
    <mergeCell ref="BU9:CE9"/>
    <mergeCell ref="AZ13:BK13"/>
    <mergeCell ref="BL15:BT15"/>
    <mergeCell ref="BU15:CE15"/>
    <mergeCell ref="BL13:BT13"/>
    <mergeCell ref="BU13:CE13"/>
    <mergeCell ref="AP8:AY8"/>
    <mergeCell ref="B9:AO9"/>
    <mergeCell ref="AP9:AY9"/>
    <mergeCell ref="B10:AO10"/>
    <mergeCell ref="AP11:AY11"/>
    <mergeCell ref="AZ11:BK11"/>
    <mergeCell ref="B7:AO7"/>
    <mergeCell ref="AP6:AY6"/>
    <mergeCell ref="AP7:AY7"/>
    <mergeCell ref="BU11:CE11"/>
    <mergeCell ref="CF11:CR11"/>
    <mergeCell ref="CS11:DE11"/>
    <mergeCell ref="DF11:DR11"/>
    <mergeCell ref="DS11:EE11"/>
    <mergeCell ref="AP10:AY10"/>
    <mergeCell ref="AZ10:BK10"/>
    <mergeCell ref="BL10:BT10"/>
    <mergeCell ref="BU10:CE10"/>
    <mergeCell ref="B18:AO18"/>
    <mergeCell ref="AP18:AY18"/>
    <mergeCell ref="AZ18:BK18"/>
    <mergeCell ref="EF16:ER16"/>
    <mergeCell ref="ES16:FE16"/>
    <mergeCell ref="DS17:EE17"/>
    <mergeCell ref="EF17:ER17"/>
    <mergeCell ref="ES17:FE17"/>
    <mergeCell ref="B16:AO16"/>
    <mergeCell ref="AP16:AY16"/>
    <mergeCell ref="AZ16:BK16"/>
    <mergeCell ref="BL16:BT16"/>
    <mergeCell ref="BU16:CE16"/>
    <mergeCell ref="B17:AO17"/>
    <mergeCell ref="AP17:AY17"/>
    <mergeCell ref="AZ17:BK17"/>
    <mergeCell ref="BL17:BT17"/>
    <mergeCell ref="DF16:DR16"/>
    <mergeCell ref="DS16:EE16"/>
    <mergeCell ref="CF16:CR16"/>
    <mergeCell ref="CS16:DE16"/>
    <mergeCell ref="DS18:EE18"/>
    <mergeCell ref="EF18:ER18"/>
    <mergeCell ref="ES18:FE18"/>
    <mergeCell ref="BU18:CE18"/>
    <mergeCell ref="CF18:CR18"/>
    <mergeCell ref="CS18:DE18"/>
    <mergeCell ref="DF18:DR18"/>
    <mergeCell ref="BL18:BT18"/>
    <mergeCell ref="DF17:DR17"/>
    <mergeCell ref="BU17:CE17"/>
    <mergeCell ref="CF17:CR17"/>
    <mergeCell ref="CS17:DE17"/>
  </mergeCells>
  <phoneticPr fontId="7" type="noConversion"/>
  <hyperlinks>
    <hyperlink ref="FI1" location="ПРОВЕРКА!B1502" display="Количество ошибок в разделе 21" xr:uid="{00000000-0004-0000-0500-000000000000}"/>
    <hyperlink ref="FI1:FI2" location="ПРОВЕРКА!B817" display="Количество ошибок в разделе 7" xr:uid="{00000000-0004-0000-0500-000001000000}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O47"/>
  <sheetViews>
    <sheetView view="pageBreakPreview" zoomScaleNormal="100" workbookViewId="0">
      <selection activeCell="AN22" sqref="AN22:AV22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837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9" t="s">
        <v>3070</v>
      </c>
    </row>
    <row r="2" spans="1:171" s="37" customFormat="1" ht="15.75" customHeight="1" x14ac:dyDescent="0.25">
      <c r="B2" s="248" t="s">
        <v>836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O2" s="219"/>
    </row>
    <row r="3" spans="1:171" s="91" customFormat="1" ht="11.25" customHeight="1" x14ac:dyDescent="0.2">
      <c r="A3" s="389" t="s">
        <v>118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1"/>
      <c r="AH3" s="352" t="s">
        <v>515</v>
      </c>
      <c r="AI3" s="353"/>
      <c r="AJ3" s="353"/>
      <c r="AK3" s="353"/>
      <c r="AL3" s="353"/>
      <c r="AM3" s="354"/>
      <c r="AN3" s="398" t="s">
        <v>838</v>
      </c>
      <c r="AO3" s="398"/>
      <c r="AP3" s="398"/>
      <c r="AQ3" s="398"/>
      <c r="AR3" s="398"/>
      <c r="AS3" s="398"/>
      <c r="AT3" s="398"/>
      <c r="AU3" s="398"/>
      <c r="AV3" s="398"/>
      <c r="AW3" s="383" t="s">
        <v>863</v>
      </c>
      <c r="AX3" s="384"/>
      <c r="AY3" s="384"/>
      <c r="AZ3" s="384"/>
      <c r="BA3" s="384"/>
      <c r="BB3" s="384"/>
      <c r="BC3" s="384"/>
      <c r="BD3" s="384"/>
      <c r="BE3" s="384"/>
      <c r="BF3" s="384"/>
      <c r="BG3" s="384"/>
      <c r="BH3" s="384"/>
      <c r="BI3" s="384"/>
      <c r="BJ3" s="384"/>
      <c r="BK3" s="384"/>
      <c r="BL3" s="384"/>
      <c r="BM3" s="384"/>
      <c r="BN3" s="384"/>
      <c r="BO3" s="384"/>
      <c r="BP3" s="385"/>
      <c r="BQ3" s="383" t="s">
        <v>866</v>
      </c>
      <c r="BR3" s="384"/>
      <c r="BS3" s="384"/>
      <c r="BT3" s="384"/>
      <c r="BU3" s="384"/>
      <c r="BV3" s="384"/>
      <c r="BW3" s="384"/>
      <c r="BX3" s="384"/>
      <c r="BY3" s="384"/>
      <c r="BZ3" s="384"/>
      <c r="CA3" s="384"/>
      <c r="CB3" s="384"/>
      <c r="CC3" s="384"/>
      <c r="CD3" s="384"/>
      <c r="CE3" s="385"/>
      <c r="CF3" s="383" t="s">
        <v>868</v>
      </c>
      <c r="CG3" s="384"/>
      <c r="CH3" s="384"/>
      <c r="CI3" s="384"/>
      <c r="CJ3" s="384"/>
      <c r="CK3" s="384"/>
      <c r="CL3" s="384"/>
      <c r="CM3" s="384"/>
      <c r="CN3" s="384"/>
      <c r="CO3" s="384"/>
      <c r="CP3" s="384"/>
      <c r="CQ3" s="384"/>
      <c r="CR3" s="384"/>
      <c r="CS3" s="384"/>
      <c r="CT3" s="384"/>
      <c r="CU3" s="384"/>
      <c r="CV3" s="384"/>
      <c r="CW3" s="384"/>
      <c r="CX3" s="384"/>
      <c r="CY3" s="384"/>
      <c r="CZ3" s="384"/>
      <c r="DA3" s="384"/>
      <c r="DB3" s="384"/>
      <c r="DC3" s="384"/>
      <c r="DD3" s="384"/>
      <c r="DE3" s="384"/>
      <c r="DF3" s="384"/>
      <c r="DG3" s="384"/>
      <c r="DH3" s="384"/>
      <c r="DI3" s="384"/>
      <c r="DJ3" s="384"/>
      <c r="DK3" s="384"/>
      <c r="DL3" s="384"/>
      <c r="DM3" s="384"/>
      <c r="DN3" s="384"/>
      <c r="DO3" s="385"/>
      <c r="DP3" s="383" t="s">
        <v>872</v>
      </c>
      <c r="DQ3" s="384"/>
      <c r="DR3" s="384"/>
      <c r="DS3" s="384"/>
      <c r="DT3" s="384"/>
      <c r="DU3" s="384"/>
      <c r="DV3" s="384"/>
      <c r="DW3" s="384"/>
      <c r="DX3" s="384"/>
      <c r="DY3" s="384"/>
      <c r="DZ3" s="384"/>
      <c r="EA3" s="384"/>
      <c r="EB3" s="384"/>
      <c r="EC3" s="384"/>
      <c r="ED3" s="384"/>
      <c r="EE3" s="384"/>
      <c r="EF3" s="384"/>
      <c r="EG3" s="384"/>
      <c r="EH3" s="384"/>
      <c r="EI3" s="384"/>
      <c r="EJ3" s="385"/>
      <c r="EK3" s="383" t="s">
        <v>875</v>
      </c>
      <c r="EL3" s="384"/>
      <c r="EM3" s="384"/>
      <c r="EN3" s="384"/>
      <c r="EO3" s="384"/>
      <c r="EP3" s="384"/>
      <c r="EQ3" s="384"/>
      <c r="ER3" s="384"/>
      <c r="ES3" s="384"/>
      <c r="ET3" s="384"/>
      <c r="EU3" s="384"/>
      <c r="EV3" s="384"/>
      <c r="EW3" s="384"/>
      <c r="EX3" s="384"/>
      <c r="EY3" s="385"/>
      <c r="EZ3" s="352" t="s">
        <v>879</v>
      </c>
      <c r="FA3" s="353"/>
      <c r="FB3" s="353"/>
      <c r="FC3" s="353"/>
      <c r="FD3" s="353"/>
      <c r="FE3" s="353"/>
      <c r="FF3" s="353"/>
      <c r="FG3" s="353"/>
      <c r="FH3" s="353"/>
      <c r="FI3" s="353"/>
      <c r="FJ3" s="353"/>
      <c r="FK3" s="354"/>
      <c r="FO3" s="137">
        <f>ПРОВЕРКА!B1042</f>
        <v>0</v>
      </c>
    </row>
    <row r="4" spans="1:171" s="91" customFormat="1" ht="11.25" customHeight="1" x14ac:dyDescent="0.2">
      <c r="A4" s="392"/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4"/>
      <c r="AH4" s="355"/>
      <c r="AI4" s="356"/>
      <c r="AJ4" s="356"/>
      <c r="AK4" s="356"/>
      <c r="AL4" s="356"/>
      <c r="AM4" s="357"/>
      <c r="AN4" s="398"/>
      <c r="AO4" s="398"/>
      <c r="AP4" s="398"/>
      <c r="AQ4" s="398"/>
      <c r="AR4" s="398"/>
      <c r="AS4" s="398"/>
      <c r="AT4" s="398"/>
      <c r="AU4" s="398"/>
      <c r="AV4" s="398"/>
      <c r="AW4" s="376" t="s">
        <v>864</v>
      </c>
      <c r="AX4" s="377"/>
      <c r="AY4" s="377"/>
      <c r="AZ4" s="377"/>
      <c r="BA4" s="377"/>
      <c r="BB4" s="377"/>
      <c r="BC4" s="377"/>
      <c r="BD4" s="377"/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8"/>
      <c r="BQ4" s="376" t="s">
        <v>867</v>
      </c>
      <c r="BR4" s="377"/>
      <c r="BS4" s="377"/>
      <c r="BT4" s="377"/>
      <c r="BU4" s="377"/>
      <c r="BV4" s="377"/>
      <c r="BW4" s="377"/>
      <c r="BX4" s="377"/>
      <c r="BY4" s="377"/>
      <c r="BZ4" s="377"/>
      <c r="CA4" s="377"/>
      <c r="CB4" s="377"/>
      <c r="CC4" s="377"/>
      <c r="CD4" s="377"/>
      <c r="CE4" s="378"/>
      <c r="CF4" s="376" t="s">
        <v>525</v>
      </c>
      <c r="CG4" s="377"/>
      <c r="CH4" s="377"/>
      <c r="CI4" s="377"/>
      <c r="CJ4" s="377"/>
      <c r="CK4" s="377"/>
      <c r="CL4" s="377"/>
      <c r="CM4" s="377"/>
      <c r="CN4" s="377"/>
      <c r="CO4" s="377"/>
      <c r="CP4" s="377"/>
      <c r="CQ4" s="377"/>
      <c r="CR4" s="377"/>
      <c r="CS4" s="377"/>
      <c r="CT4" s="377"/>
      <c r="CU4" s="377"/>
      <c r="CV4" s="377"/>
      <c r="CW4" s="377"/>
      <c r="CX4" s="377"/>
      <c r="CY4" s="377"/>
      <c r="CZ4" s="377"/>
      <c r="DA4" s="377"/>
      <c r="DB4" s="377"/>
      <c r="DC4" s="377"/>
      <c r="DD4" s="377"/>
      <c r="DE4" s="377"/>
      <c r="DF4" s="377"/>
      <c r="DG4" s="377"/>
      <c r="DH4" s="377"/>
      <c r="DI4" s="377"/>
      <c r="DJ4" s="377"/>
      <c r="DK4" s="377"/>
      <c r="DL4" s="377"/>
      <c r="DM4" s="377"/>
      <c r="DN4" s="377"/>
      <c r="DO4" s="378"/>
      <c r="DP4" s="376" t="s">
        <v>873</v>
      </c>
      <c r="DQ4" s="377"/>
      <c r="DR4" s="377"/>
      <c r="DS4" s="377"/>
      <c r="DT4" s="377"/>
      <c r="DU4" s="377"/>
      <c r="DV4" s="377"/>
      <c r="DW4" s="377"/>
      <c r="DX4" s="377"/>
      <c r="DY4" s="377"/>
      <c r="DZ4" s="377"/>
      <c r="EA4" s="377"/>
      <c r="EB4" s="377"/>
      <c r="EC4" s="377"/>
      <c r="ED4" s="377"/>
      <c r="EE4" s="377"/>
      <c r="EF4" s="377"/>
      <c r="EG4" s="377"/>
      <c r="EH4" s="377"/>
      <c r="EI4" s="377"/>
      <c r="EJ4" s="378"/>
      <c r="EK4" s="376" t="s">
        <v>867</v>
      </c>
      <c r="EL4" s="377"/>
      <c r="EM4" s="377"/>
      <c r="EN4" s="377"/>
      <c r="EO4" s="377"/>
      <c r="EP4" s="377"/>
      <c r="EQ4" s="377"/>
      <c r="ER4" s="377"/>
      <c r="ES4" s="377"/>
      <c r="ET4" s="377"/>
      <c r="EU4" s="377"/>
      <c r="EV4" s="377"/>
      <c r="EW4" s="377"/>
      <c r="EX4" s="377"/>
      <c r="EY4" s="378"/>
      <c r="EZ4" s="355"/>
      <c r="FA4" s="356"/>
      <c r="FB4" s="356"/>
      <c r="FC4" s="356"/>
      <c r="FD4" s="356"/>
      <c r="FE4" s="356"/>
      <c r="FF4" s="356"/>
      <c r="FG4" s="356"/>
      <c r="FH4" s="356"/>
      <c r="FI4" s="356"/>
      <c r="FJ4" s="356"/>
      <c r="FK4" s="357"/>
      <c r="FO4" s="137"/>
    </row>
    <row r="5" spans="1:171" s="91" customFormat="1" ht="11.25" customHeight="1" x14ac:dyDescent="0.2">
      <c r="A5" s="392"/>
      <c r="B5" s="393"/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P5" s="393"/>
      <c r="Q5" s="393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393"/>
      <c r="AC5" s="393"/>
      <c r="AD5" s="393"/>
      <c r="AE5" s="393"/>
      <c r="AF5" s="393"/>
      <c r="AG5" s="394"/>
      <c r="AH5" s="355"/>
      <c r="AI5" s="356"/>
      <c r="AJ5" s="356"/>
      <c r="AK5" s="356"/>
      <c r="AL5" s="356"/>
      <c r="AM5" s="357"/>
      <c r="AN5" s="398"/>
      <c r="AO5" s="398"/>
      <c r="AP5" s="398"/>
      <c r="AQ5" s="398"/>
      <c r="AR5" s="398"/>
      <c r="AS5" s="398"/>
      <c r="AT5" s="398"/>
      <c r="AU5" s="398"/>
      <c r="AV5" s="398"/>
      <c r="AW5" s="386" t="s">
        <v>865</v>
      </c>
      <c r="AX5" s="387"/>
      <c r="AY5" s="387"/>
      <c r="AZ5" s="387"/>
      <c r="BA5" s="387"/>
      <c r="BB5" s="387"/>
      <c r="BC5" s="387"/>
      <c r="BD5" s="387"/>
      <c r="BE5" s="387"/>
      <c r="BF5" s="387"/>
      <c r="BG5" s="387"/>
      <c r="BH5" s="387"/>
      <c r="BI5" s="387"/>
      <c r="BJ5" s="387"/>
      <c r="BK5" s="387"/>
      <c r="BL5" s="387"/>
      <c r="BM5" s="387"/>
      <c r="BN5" s="387"/>
      <c r="BO5" s="387"/>
      <c r="BP5" s="388"/>
      <c r="BQ5" s="376" t="s">
        <v>516</v>
      </c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2"/>
      <c r="CF5" s="386"/>
      <c r="CG5" s="387"/>
      <c r="CH5" s="387"/>
      <c r="CI5" s="387"/>
      <c r="CJ5" s="387"/>
      <c r="CK5" s="387"/>
      <c r="CL5" s="387"/>
      <c r="CM5" s="387"/>
      <c r="CN5" s="387"/>
      <c r="CO5" s="387"/>
      <c r="CP5" s="387"/>
      <c r="CQ5" s="387"/>
      <c r="CR5" s="387"/>
      <c r="CS5" s="387"/>
      <c r="CT5" s="387"/>
      <c r="CU5" s="387"/>
      <c r="CV5" s="387"/>
      <c r="CW5" s="387"/>
      <c r="CX5" s="387"/>
      <c r="CY5" s="387"/>
      <c r="CZ5" s="387"/>
      <c r="DA5" s="387"/>
      <c r="DB5" s="387"/>
      <c r="DC5" s="387"/>
      <c r="DD5" s="387"/>
      <c r="DE5" s="387"/>
      <c r="DF5" s="387"/>
      <c r="DG5" s="387"/>
      <c r="DH5" s="387"/>
      <c r="DI5" s="387"/>
      <c r="DJ5" s="387"/>
      <c r="DK5" s="387"/>
      <c r="DL5" s="387"/>
      <c r="DM5" s="387"/>
      <c r="DN5" s="387"/>
      <c r="DO5" s="388"/>
      <c r="DP5" s="386"/>
      <c r="DQ5" s="387"/>
      <c r="DR5" s="387"/>
      <c r="DS5" s="387"/>
      <c r="DT5" s="387"/>
      <c r="DU5" s="387"/>
      <c r="DV5" s="387"/>
      <c r="DW5" s="387"/>
      <c r="DX5" s="387"/>
      <c r="DY5" s="387"/>
      <c r="DZ5" s="387"/>
      <c r="EA5" s="387"/>
      <c r="EB5" s="387"/>
      <c r="EC5" s="387"/>
      <c r="ED5" s="387"/>
      <c r="EE5" s="387"/>
      <c r="EF5" s="387"/>
      <c r="EG5" s="387"/>
      <c r="EH5" s="387"/>
      <c r="EI5" s="387"/>
      <c r="EJ5" s="388"/>
      <c r="EK5" s="376" t="s">
        <v>531</v>
      </c>
      <c r="EL5" s="377"/>
      <c r="EM5" s="377"/>
      <c r="EN5" s="377"/>
      <c r="EO5" s="377"/>
      <c r="EP5" s="377"/>
      <c r="EQ5" s="377"/>
      <c r="ER5" s="377"/>
      <c r="ES5" s="377"/>
      <c r="ET5" s="377"/>
      <c r="EU5" s="377"/>
      <c r="EV5" s="377"/>
      <c r="EW5" s="377"/>
      <c r="EX5" s="377"/>
      <c r="EY5" s="378"/>
      <c r="EZ5" s="355"/>
      <c r="FA5" s="356"/>
      <c r="FB5" s="356"/>
      <c r="FC5" s="356"/>
      <c r="FD5" s="356"/>
      <c r="FE5" s="356"/>
      <c r="FF5" s="356"/>
      <c r="FG5" s="356"/>
      <c r="FH5" s="356"/>
      <c r="FI5" s="356"/>
      <c r="FJ5" s="356"/>
      <c r="FK5" s="357"/>
      <c r="FO5" s="1"/>
    </row>
    <row r="6" spans="1:171" s="91" customFormat="1" ht="11.25" customHeight="1" x14ac:dyDescent="0.2">
      <c r="A6" s="392"/>
      <c r="B6" s="393"/>
      <c r="C6" s="393"/>
      <c r="D6" s="393"/>
      <c r="E6" s="393"/>
      <c r="F6" s="393"/>
      <c r="G6" s="393"/>
      <c r="H6" s="393"/>
      <c r="I6" s="393"/>
      <c r="J6" s="393"/>
      <c r="K6" s="393"/>
      <c r="L6" s="393"/>
      <c r="M6" s="393"/>
      <c r="N6" s="393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4"/>
      <c r="AH6" s="355"/>
      <c r="AI6" s="356"/>
      <c r="AJ6" s="356"/>
      <c r="AK6" s="356"/>
      <c r="AL6" s="356"/>
      <c r="AM6" s="357"/>
      <c r="AN6" s="398"/>
      <c r="AO6" s="398"/>
      <c r="AP6" s="398"/>
      <c r="AQ6" s="398"/>
      <c r="AR6" s="398"/>
      <c r="AS6" s="398"/>
      <c r="AT6" s="398"/>
      <c r="AU6" s="398"/>
      <c r="AV6" s="398"/>
      <c r="AW6" s="355" t="s">
        <v>117</v>
      </c>
      <c r="AX6" s="356"/>
      <c r="AY6" s="356"/>
      <c r="AZ6" s="356"/>
      <c r="BA6" s="356"/>
      <c r="BB6" s="356"/>
      <c r="BC6" s="357"/>
      <c r="BD6" s="352" t="s">
        <v>859</v>
      </c>
      <c r="BE6" s="353"/>
      <c r="BF6" s="353"/>
      <c r="BG6" s="353"/>
      <c r="BH6" s="353"/>
      <c r="BI6" s="353"/>
      <c r="BJ6" s="353"/>
      <c r="BK6" s="353"/>
      <c r="BL6" s="353"/>
      <c r="BM6" s="353"/>
      <c r="BN6" s="353"/>
      <c r="BO6" s="353"/>
      <c r="BP6" s="354"/>
      <c r="BQ6" s="376" t="s">
        <v>517</v>
      </c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2"/>
      <c r="CF6" s="352" t="s">
        <v>117</v>
      </c>
      <c r="CG6" s="353"/>
      <c r="CH6" s="353"/>
      <c r="CI6" s="353"/>
      <c r="CJ6" s="353"/>
      <c r="CK6" s="353"/>
      <c r="CL6" s="354"/>
      <c r="CM6" s="389" t="s">
        <v>530</v>
      </c>
      <c r="CN6" s="390"/>
      <c r="CO6" s="390"/>
      <c r="CP6" s="390"/>
      <c r="CQ6" s="390"/>
      <c r="CR6" s="390"/>
      <c r="CS6" s="390"/>
      <c r="CT6" s="390"/>
      <c r="CU6" s="390"/>
      <c r="CV6" s="390"/>
      <c r="CW6" s="390"/>
      <c r="CX6" s="390"/>
      <c r="CY6" s="390"/>
      <c r="CZ6" s="390"/>
      <c r="DA6" s="390"/>
      <c r="DB6" s="390"/>
      <c r="DC6" s="390"/>
      <c r="DD6" s="390"/>
      <c r="DE6" s="390"/>
      <c r="DF6" s="390"/>
      <c r="DG6" s="390"/>
      <c r="DH6" s="390"/>
      <c r="DI6" s="390"/>
      <c r="DJ6" s="390"/>
      <c r="DK6" s="390"/>
      <c r="DL6" s="390"/>
      <c r="DM6" s="390"/>
      <c r="DN6" s="390"/>
      <c r="DO6" s="391"/>
      <c r="DP6" s="352" t="s">
        <v>117</v>
      </c>
      <c r="DQ6" s="353"/>
      <c r="DR6" s="353"/>
      <c r="DS6" s="353"/>
      <c r="DT6" s="353"/>
      <c r="DU6" s="353"/>
      <c r="DV6" s="354"/>
      <c r="DW6" s="352" t="s">
        <v>874</v>
      </c>
      <c r="DX6" s="353"/>
      <c r="DY6" s="353"/>
      <c r="DZ6" s="353"/>
      <c r="EA6" s="353"/>
      <c r="EB6" s="353"/>
      <c r="EC6" s="353"/>
      <c r="ED6" s="353"/>
      <c r="EE6" s="353"/>
      <c r="EF6" s="353"/>
      <c r="EG6" s="353"/>
      <c r="EH6" s="353"/>
      <c r="EI6" s="353"/>
      <c r="EJ6" s="354"/>
      <c r="EK6" s="376" t="s">
        <v>517</v>
      </c>
      <c r="EL6" s="377"/>
      <c r="EM6" s="377"/>
      <c r="EN6" s="377"/>
      <c r="EO6" s="377"/>
      <c r="EP6" s="377"/>
      <c r="EQ6" s="377"/>
      <c r="ER6" s="377"/>
      <c r="ES6" s="377"/>
      <c r="ET6" s="377"/>
      <c r="EU6" s="377"/>
      <c r="EV6" s="377"/>
      <c r="EW6" s="377"/>
      <c r="EX6" s="377"/>
      <c r="EY6" s="378"/>
      <c r="EZ6" s="355"/>
      <c r="FA6" s="356"/>
      <c r="FB6" s="356"/>
      <c r="FC6" s="356"/>
      <c r="FD6" s="356"/>
      <c r="FE6" s="356"/>
      <c r="FF6" s="356"/>
      <c r="FG6" s="356"/>
      <c r="FH6" s="356"/>
      <c r="FI6" s="356"/>
      <c r="FJ6" s="356"/>
      <c r="FK6" s="357"/>
      <c r="FO6" s="1"/>
    </row>
    <row r="7" spans="1:171" s="91" customFormat="1" ht="11.25" customHeight="1" x14ac:dyDescent="0.2">
      <c r="A7" s="392"/>
      <c r="B7" s="393"/>
      <c r="C7" s="393"/>
      <c r="D7" s="393"/>
      <c r="E7" s="393"/>
      <c r="F7" s="393"/>
      <c r="G7" s="393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393"/>
      <c r="AE7" s="393"/>
      <c r="AF7" s="393"/>
      <c r="AG7" s="394"/>
      <c r="AH7" s="355"/>
      <c r="AI7" s="356"/>
      <c r="AJ7" s="356"/>
      <c r="AK7" s="356"/>
      <c r="AL7" s="356"/>
      <c r="AM7" s="357"/>
      <c r="AN7" s="398"/>
      <c r="AO7" s="398"/>
      <c r="AP7" s="398"/>
      <c r="AQ7" s="398"/>
      <c r="AR7" s="398"/>
      <c r="AS7" s="398"/>
      <c r="AT7" s="398"/>
      <c r="AU7" s="398"/>
      <c r="AV7" s="398"/>
      <c r="AW7" s="355"/>
      <c r="AX7" s="356"/>
      <c r="AY7" s="356"/>
      <c r="AZ7" s="356"/>
      <c r="BA7" s="356"/>
      <c r="BB7" s="356"/>
      <c r="BC7" s="357"/>
      <c r="BD7" s="355"/>
      <c r="BE7" s="356"/>
      <c r="BF7" s="356"/>
      <c r="BG7" s="356"/>
      <c r="BH7" s="356"/>
      <c r="BI7" s="356"/>
      <c r="BJ7" s="356"/>
      <c r="BK7" s="356"/>
      <c r="BL7" s="356"/>
      <c r="BM7" s="356"/>
      <c r="BN7" s="356"/>
      <c r="BO7" s="356"/>
      <c r="BP7" s="357"/>
      <c r="BQ7" s="376" t="s">
        <v>518</v>
      </c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  <c r="CD7" s="381"/>
      <c r="CE7" s="382"/>
      <c r="CF7" s="355"/>
      <c r="CG7" s="356"/>
      <c r="CH7" s="356"/>
      <c r="CI7" s="356"/>
      <c r="CJ7" s="356"/>
      <c r="CK7" s="356"/>
      <c r="CL7" s="357"/>
      <c r="CM7" s="395"/>
      <c r="CN7" s="396"/>
      <c r="CO7" s="396"/>
      <c r="CP7" s="396"/>
      <c r="CQ7" s="396"/>
      <c r="CR7" s="396"/>
      <c r="CS7" s="396"/>
      <c r="CT7" s="396"/>
      <c r="CU7" s="396"/>
      <c r="CV7" s="396"/>
      <c r="CW7" s="396"/>
      <c r="CX7" s="396"/>
      <c r="CY7" s="396"/>
      <c r="CZ7" s="396"/>
      <c r="DA7" s="396"/>
      <c r="DB7" s="396"/>
      <c r="DC7" s="396"/>
      <c r="DD7" s="396"/>
      <c r="DE7" s="396"/>
      <c r="DF7" s="396"/>
      <c r="DG7" s="396"/>
      <c r="DH7" s="396"/>
      <c r="DI7" s="396"/>
      <c r="DJ7" s="396"/>
      <c r="DK7" s="396"/>
      <c r="DL7" s="396"/>
      <c r="DM7" s="396"/>
      <c r="DN7" s="396"/>
      <c r="DO7" s="397"/>
      <c r="DP7" s="355"/>
      <c r="DQ7" s="356"/>
      <c r="DR7" s="356"/>
      <c r="DS7" s="356"/>
      <c r="DT7" s="356"/>
      <c r="DU7" s="356"/>
      <c r="DV7" s="357"/>
      <c r="DW7" s="355"/>
      <c r="DX7" s="356"/>
      <c r="DY7" s="356"/>
      <c r="DZ7" s="356"/>
      <c r="EA7" s="356"/>
      <c r="EB7" s="356"/>
      <c r="EC7" s="356"/>
      <c r="ED7" s="356"/>
      <c r="EE7" s="356"/>
      <c r="EF7" s="356"/>
      <c r="EG7" s="356"/>
      <c r="EH7" s="356"/>
      <c r="EI7" s="356"/>
      <c r="EJ7" s="357"/>
      <c r="EK7" s="376" t="s">
        <v>876</v>
      </c>
      <c r="EL7" s="377"/>
      <c r="EM7" s="377"/>
      <c r="EN7" s="377"/>
      <c r="EO7" s="377"/>
      <c r="EP7" s="377"/>
      <c r="EQ7" s="377"/>
      <c r="ER7" s="377"/>
      <c r="ES7" s="377"/>
      <c r="ET7" s="377"/>
      <c r="EU7" s="377"/>
      <c r="EV7" s="377"/>
      <c r="EW7" s="377"/>
      <c r="EX7" s="377"/>
      <c r="EY7" s="378"/>
      <c r="EZ7" s="355"/>
      <c r="FA7" s="356"/>
      <c r="FB7" s="356"/>
      <c r="FC7" s="356"/>
      <c r="FD7" s="356"/>
      <c r="FE7" s="356"/>
      <c r="FF7" s="356"/>
      <c r="FG7" s="356"/>
      <c r="FH7" s="356"/>
      <c r="FI7" s="356"/>
      <c r="FJ7" s="356"/>
      <c r="FK7" s="357"/>
      <c r="FO7" s="1"/>
    </row>
    <row r="8" spans="1:171" s="91" customFormat="1" ht="11.25" customHeight="1" x14ac:dyDescent="0.2">
      <c r="A8" s="392"/>
      <c r="B8" s="393"/>
      <c r="C8" s="393"/>
      <c r="D8" s="393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393"/>
      <c r="AE8" s="393"/>
      <c r="AF8" s="393"/>
      <c r="AG8" s="394"/>
      <c r="AH8" s="355"/>
      <c r="AI8" s="356"/>
      <c r="AJ8" s="356"/>
      <c r="AK8" s="356"/>
      <c r="AL8" s="356"/>
      <c r="AM8" s="357"/>
      <c r="AN8" s="398"/>
      <c r="AO8" s="398"/>
      <c r="AP8" s="398"/>
      <c r="AQ8" s="398"/>
      <c r="AR8" s="398"/>
      <c r="AS8" s="398"/>
      <c r="AT8" s="398"/>
      <c r="AU8" s="398"/>
      <c r="AV8" s="398"/>
      <c r="AW8" s="355"/>
      <c r="AX8" s="356"/>
      <c r="AY8" s="356"/>
      <c r="AZ8" s="356"/>
      <c r="BA8" s="356"/>
      <c r="BB8" s="356"/>
      <c r="BC8" s="357"/>
      <c r="BD8" s="355"/>
      <c r="BE8" s="356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7"/>
      <c r="BQ8" s="376" t="s">
        <v>519</v>
      </c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2"/>
      <c r="CF8" s="355"/>
      <c r="CG8" s="356"/>
      <c r="CH8" s="356"/>
      <c r="CI8" s="356"/>
      <c r="CJ8" s="356"/>
      <c r="CK8" s="356"/>
      <c r="CL8" s="357"/>
      <c r="CM8" s="383" t="s">
        <v>529</v>
      </c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5"/>
      <c r="DF8" s="352" t="s">
        <v>871</v>
      </c>
      <c r="DG8" s="353"/>
      <c r="DH8" s="353"/>
      <c r="DI8" s="353"/>
      <c r="DJ8" s="353"/>
      <c r="DK8" s="353"/>
      <c r="DL8" s="353"/>
      <c r="DM8" s="353"/>
      <c r="DN8" s="353"/>
      <c r="DO8" s="354"/>
      <c r="DP8" s="355"/>
      <c r="DQ8" s="356"/>
      <c r="DR8" s="356"/>
      <c r="DS8" s="356"/>
      <c r="DT8" s="356"/>
      <c r="DU8" s="356"/>
      <c r="DV8" s="357"/>
      <c r="DW8" s="355"/>
      <c r="DX8" s="356"/>
      <c r="DY8" s="356"/>
      <c r="DZ8" s="356"/>
      <c r="EA8" s="356"/>
      <c r="EB8" s="356"/>
      <c r="EC8" s="356"/>
      <c r="ED8" s="356"/>
      <c r="EE8" s="356"/>
      <c r="EF8" s="356"/>
      <c r="EG8" s="356"/>
      <c r="EH8" s="356"/>
      <c r="EI8" s="356"/>
      <c r="EJ8" s="357"/>
      <c r="EK8" s="376" t="s">
        <v>877</v>
      </c>
      <c r="EL8" s="377"/>
      <c r="EM8" s="377"/>
      <c r="EN8" s="377"/>
      <c r="EO8" s="377"/>
      <c r="EP8" s="377"/>
      <c r="EQ8" s="377"/>
      <c r="ER8" s="377"/>
      <c r="ES8" s="377"/>
      <c r="ET8" s="377"/>
      <c r="EU8" s="377"/>
      <c r="EV8" s="377"/>
      <c r="EW8" s="377"/>
      <c r="EX8" s="377"/>
      <c r="EY8" s="378"/>
      <c r="EZ8" s="355"/>
      <c r="FA8" s="356"/>
      <c r="FB8" s="356"/>
      <c r="FC8" s="356"/>
      <c r="FD8" s="356"/>
      <c r="FE8" s="356"/>
      <c r="FF8" s="356"/>
      <c r="FG8" s="356"/>
      <c r="FH8" s="356"/>
      <c r="FI8" s="356"/>
      <c r="FJ8" s="356"/>
      <c r="FK8" s="357"/>
      <c r="FO8" s="1"/>
    </row>
    <row r="9" spans="1:171" s="91" customFormat="1" ht="11.25" customHeight="1" x14ac:dyDescent="0.2">
      <c r="A9" s="392"/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93"/>
      <c r="Z9" s="393"/>
      <c r="AA9" s="393"/>
      <c r="AB9" s="393"/>
      <c r="AC9" s="393"/>
      <c r="AD9" s="393"/>
      <c r="AE9" s="393"/>
      <c r="AF9" s="393"/>
      <c r="AG9" s="394"/>
      <c r="AH9" s="355"/>
      <c r="AI9" s="356"/>
      <c r="AJ9" s="356"/>
      <c r="AK9" s="356"/>
      <c r="AL9" s="356"/>
      <c r="AM9" s="357"/>
      <c r="AN9" s="398"/>
      <c r="AO9" s="398"/>
      <c r="AP9" s="398"/>
      <c r="AQ9" s="398"/>
      <c r="AR9" s="398"/>
      <c r="AS9" s="398"/>
      <c r="AT9" s="398"/>
      <c r="AU9" s="398"/>
      <c r="AV9" s="398"/>
      <c r="AW9" s="355"/>
      <c r="AX9" s="356"/>
      <c r="AY9" s="356"/>
      <c r="AZ9" s="356"/>
      <c r="BA9" s="356"/>
      <c r="BB9" s="356"/>
      <c r="BC9" s="357"/>
      <c r="BD9" s="355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7"/>
      <c r="BQ9" s="376" t="s">
        <v>520</v>
      </c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2"/>
      <c r="CF9" s="355"/>
      <c r="CG9" s="356"/>
      <c r="CH9" s="356"/>
      <c r="CI9" s="356"/>
      <c r="CJ9" s="356"/>
      <c r="CK9" s="356"/>
      <c r="CL9" s="357"/>
      <c r="CM9" s="376" t="s">
        <v>869</v>
      </c>
      <c r="CN9" s="377"/>
      <c r="CO9" s="377"/>
      <c r="CP9" s="377"/>
      <c r="CQ9" s="377"/>
      <c r="CR9" s="377"/>
      <c r="CS9" s="377"/>
      <c r="CT9" s="377"/>
      <c r="CU9" s="377"/>
      <c r="CV9" s="377"/>
      <c r="CW9" s="377"/>
      <c r="CX9" s="377"/>
      <c r="CY9" s="377"/>
      <c r="CZ9" s="377"/>
      <c r="DA9" s="377"/>
      <c r="DB9" s="377"/>
      <c r="DC9" s="377"/>
      <c r="DD9" s="377"/>
      <c r="DE9" s="378"/>
      <c r="DF9" s="355"/>
      <c r="DG9" s="356"/>
      <c r="DH9" s="356"/>
      <c r="DI9" s="356"/>
      <c r="DJ9" s="356"/>
      <c r="DK9" s="356"/>
      <c r="DL9" s="356"/>
      <c r="DM9" s="356"/>
      <c r="DN9" s="356"/>
      <c r="DO9" s="357"/>
      <c r="DP9" s="355"/>
      <c r="DQ9" s="356"/>
      <c r="DR9" s="356"/>
      <c r="DS9" s="356"/>
      <c r="DT9" s="356"/>
      <c r="DU9" s="356"/>
      <c r="DV9" s="357"/>
      <c r="DW9" s="355"/>
      <c r="DX9" s="356"/>
      <c r="DY9" s="356"/>
      <c r="DZ9" s="356"/>
      <c r="EA9" s="356"/>
      <c r="EB9" s="356"/>
      <c r="EC9" s="356"/>
      <c r="ED9" s="356"/>
      <c r="EE9" s="356"/>
      <c r="EF9" s="356"/>
      <c r="EG9" s="356"/>
      <c r="EH9" s="356"/>
      <c r="EI9" s="356"/>
      <c r="EJ9" s="357"/>
      <c r="EK9" s="376" t="s">
        <v>878</v>
      </c>
      <c r="EL9" s="377"/>
      <c r="EM9" s="377"/>
      <c r="EN9" s="377"/>
      <c r="EO9" s="377"/>
      <c r="EP9" s="377"/>
      <c r="EQ9" s="377"/>
      <c r="ER9" s="377"/>
      <c r="ES9" s="377"/>
      <c r="ET9" s="377"/>
      <c r="EU9" s="377"/>
      <c r="EV9" s="377"/>
      <c r="EW9" s="377"/>
      <c r="EX9" s="377"/>
      <c r="EY9" s="378"/>
      <c r="EZ9" s="355"/>
      <c r="FA9" s="356"/>
      <c r="FB9" s="356"/>
      <c r="FC9" s="356"/>
      <c r="FD9" s="356"/>
      <c r="FE9" s="356"/>
      <c r="FF9" s="356"/>
      <c r="FG9" s="356"/>
      <c r="FH9" s="356"/>
      <c r="FI9" s="356"/>
      <c r="FJ9" s="356"/>
      <c r="FK9" s="357"/>
      <c r="FO9" s="218"/>
    </row>
    <row r="10" spans="1:171" s="91" customFormat="1" ht="11.25" customHeight="1" x14ac:dyDescent="0.2">
      <c r="A10" s="392"/>
      <c r="B10" s="393"/>
      <c r="C10" s="393"/>
      <c r="D10" s="393"/>
      <c r="E10" s="393"/>
      <c r="F10" s="393"/>
      <c r="G10" s="393"/>
      <c r="H10" s="393"/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4"/>
      <c r="AH10" s="355"/>
      <c r="AI10" s="356"/>
      <c r="AJ10" s="356"/>
      <c r="AK10" s="356"/>
      <c r="AL10" s="356"/>
      <c r="AM10" s="357"/>
      <c r="AN10" s="398"/>
      <c r="AO10" s="398"/>
      <c r="AP10" s="398"/>
      <c r="AQ10" s="398"/>
      <c r="AR10" s="398"/>
      <c r="AS10" s="398"/>
      <c r="AT10" s="398"/>
      <c r="AU10" s="398"/>
      <c r="AV10" s="398"/>
      <c r="AW10" s="355"/>
      <c r="AX10" s="356"/>
      <c r="AY10" s="356"/>
      <c r="AZ10" s="356"/>
      <c r="BA10" s="356"/>
      <c r="BB10" s="356"/>
      <c r="BC10" s="357"/>
      <c r="BD10" s="355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7"/>
      <c r="BQ10" s="376" t="s">
        <v>521</v>
      </c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2"/>
      <c r="CF10" s="355"/>
      <c r="CG10" s="356"/>
      <c r="CH10" s="356"/>
      <c r="CI10" s="356"/>
      <c r="CJ10" s="356"/>
      <c r="CK10" s="356"/>
      <c r="CL10" s="357"/>
      <c r="CM10" s="376" t="s">
        <v>526</v>
      </c>
      <c r="CN10" s="377"/>
      <c r="CO10" s="377"/>
      <c r="CP10" s="377"/>
      <c r="CQ10" s="377"/>
      <c r="CR10" s="377"/>
      <c r="CS10" s="377"/>
      <c r="CT10" s="377"/>
      <c r="CU10" s="377"/>
      <c r="CV10" s="377"/>
      <c r="CW10" s="377"/>
      <c r="CX10" s="377"/>
      <c r="CY10" s="377"/>
      <c r="CZ10" s="377"/>
      <c r="DA10" s="377"/>
      <c r="DB10" s="377"/>
      <c r="DC10" s="377"/>
      <c r="DD10" s="377"/>
      <c r="DE10" s="378"/>
      <c r="DF10" s="355"/>
      <c r="DG10" s="356"/>
      <c r="DH10" s="356"/>
      <c r="DI10" s="356"/>
      <c r="DJ10" s="356"/>
      <c r="DK10" s="356"/>
      <c r="DL10" s="356"/>
      <c r="DM10" s="356"/>
      <c r="DN10" s="356"/>
      <c r="DO10" s="357"/>
      <c r="DP10" s="355"/>
      <c r="DQ10" s="356"/>
      <c r="DR10" s="356"/>
      <c r="DS10" s="356"/>
      <c r="DT10" s="356"/>
      <c r="DU10" s="356"/>
      <c r="DV10" s="357"/>
      <c r="DW10" s="355"/>
      <c r="DX10" s="356"/>
      <c r="DY10" s="356"/>
      <c r="DZ10" s="356"/>
      <c r="EA10" s="356"/>
      <c r="EB10" s="356"/>
      <c r="EC10" s="356"/>
      <c r="ED10" s="356"/>
      <c r="EE10" s="356"/>
      <c r="EF10" s="356"/>
      <c r="EG10" s="356"/>
      <c r="EH10" s="356"/>
      <c r="EI10" s="356"/>
      <c r="EJ10" s="357"/>
      <c r="EK10" s="376" t="s">
        <v>521</v>
      </c>
      <c r="EL10" s="377"/>
      <c r="EM10" s="377"/>
      <c r="EN10" s="377"/>
      <c r="EO10" s="377"/>
      <c r="EP10" s="377"/>
      <c r="EQ10" s="377"/>
      <c r="ER10" s="377"/>
      <c r="ES10" s="377"/>
      <c r="ET10" s="377"/>
      <c r="EU10" s="377"/>
      <c r="EV10" s="377"/>
      <c r="EW10" s="377"/>
      <c r="EX10" s="377"/>
      <c r="EY10" s="378"/>
      <c r="EZ10" s="355"/>
      <c r="FA10" s="356"/>
      <c r="FB10" s="356"/>
      <c r="FC10" s="356"/>
      <c r="FD10" s="356"/>
      <c r="FE10" s="356"/>
      <c r="FF10" s="356"/>
      <c r="FG10" s="356"/>
      <c r="FH10" s="356"/>
      <c r="FI10" s="356"/>
      <c r="FJ10" s="356"/>
      <c r="FK10" s="357"/>
      <c r="FO10" s="218"/>
    </row>
    <row r="11" spans="1:171" s="91" customFormat="1" ht="11.25" customHeight="1" x14ac:dyDescent="0.2">
      <c r="A11" s="392"/>
      <c r="B11" s="393"/>
      <c r="C11" s="393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4"/>
      <c r="AH11" s="355"/>
      <c r="AI11" s="356"/>
      <c r="AJ11" s="356"/>
      <c r="AK11" s="356"/>
      <c r="AL11" s="356"/>
      <c r="AM11" s="357"/>
      <c r="AN11" s="398"/>
      <c r="AO11" s="398"/>
      <c r="AP11" s="398"/>
      <c r="AQ11" s="398"/>
      <c r="AR11" s="398"/>
      <c r="AS11" s="398"/>
      <c r="AT11" s="398"/>
      <c r="AU11" s="398"/>
      <c r="AV11" s="398"/>
      <c r="AW11" s="355"/>
      <c r="AX11" s="356"/>
      <c r="AY11" s="356"/>
      <c r="AZ11" s="356"/>
      <c r="BA11" s="356"/>
      <c r="BB11" s="356"/>
      <c r="BC11" s="357"/>
      <c r="BD11" s="355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7"/>
      <c r="BQ11" s="376" t="s">
        <v>522</v>
      </c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2"/>
      <c r="CF11" s="355"/>
      <c r="CG11" s="356"/>
      <c r="CH11" s="356"/>
      <c r="CI11" s="356"/>
      <c r="CJ11" s="356"/>
      <c r="CK11" s="356"/>
      <c r="CL11" s="357"/>
      <c r="CM11" s="376" t="s">
        <v>870</v>
      </c>
      <c r="CN11" s="377"/>
      <c r="CO11" s="377"/>
      <c r="CP11" s="377"/>
      <c r="CQ11" s="377"/>
      <c r="CR11" s="377"/>
      <c r="CS11" s="377"/>
      <c r="CT11" s="377"/>
      <c r="CU11" s="377"/>
      <c r="CV11" s="377"/>
      <c r="CW11" s="377"/>
      <c r="CX11" s="377"/>
      <c r="CY11" s="377"/>
      <c r="CZ11" s="377"/>
      <c r="DA11" s="377"/>
      <c r="DB11" s="377"/>
      <c r="DC11" s="377"/>
      <c r="DD11" s="377"/>
      <c r="DE11" s="378"/>
      <c r="DF11" s="355"/>
      <c r="DG11" s="356"/>
      <c r="DH11" s="356"/>
      <c r="DI11" s="356"/>
      <c r="DJ11" s="356"/>
      <c r="DK11" s="356"/>
      <c r="DL11" s="356"/>
      <c r="DM11" s="356"/>
      <c r="DN11" s="356"/>
      <c r="DO11" s="357"/>
      <c r="DP11" s="355"/>
      <c r="DQ11" s="356"/>
      <c r="DR11" s="356"/>
      <c r="DS11" s="356"/>
      <c r="DT11" s="356"/>
      <c r="DU11" s="356"/>
      <c r="DV11" s="357"/>
      <c r="DW11" s="355"/>
      <c r="DX11" s="356"/>
      <c r="DY11" s="356"/>
      <c r="DZ11" s="356"/>
      <c r="EA11" s="356"/>
      <c r="EB11" s="356"/>
      <c r="EC11" s="356"/>
      <c r="ED11" s="356"/>
      <c r="EE11" s="356"/>
      <c r="EF11" s="356"/>
      <c r="EG11" s="356"/>
      <c r="EH11" s="356"/>
      <c r="EI11" s="356"/>
      <c r="EJ11" s="357"/>
      <c r="EK11" s="376" t="s">
        <v>532</v>
      </c>
      <c r="EL11" s="377"/>
      <c r="EM11" s="377"/>
      <c r="EN11" s="377"/>
      <c r="EO11" s="377"/>
      <c r="EP11" s="377"/>
      <c r="EQ11" s="377"/>
      <c r="ER11" s="377"/>
      <c r="ES11" s="377"/>
      <c r="ET11" s="377"/>
      <c r="EU11" s="377"/>
      <c r="EV11" s="377"/>
      <c r="EW11" s="377"/>
      <c r="EX11" s="377"/>
      <c r="EY11" s="378"/>
      <c r="EZ11" s="355"/>
      <c r="FA11" s="356"/>
      <c r="FB11" s="356"/>
      <c r="FC11" s="356"/>
      <c r="FD11" s="356"/>
      <c r="FE11" s="356"/>
      <c r="FF11" s="356"/>
      <c r="FG11" s="356"/>
      <c r="FH11" s="356"/>
      <c r="FI11" s="356"/>
      <c r="FJ11" s="356"/>
      <c r="FK11" s="357"/>
      <c r="FO11" s="31"/>
    </row>
    <row r="12" spans="1:171" s="91" customFormat="1" ht="11.25" customHeight="1" x14ac:dyDescent="0.2">
      <c r="A12" s="392"/>
      <c r="B12" s="393"/>
      <c r="C12" s="393"/>
      <c r="D12" s="393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93"/>
      <c r="Q12" s="393"/>
      <c r="R12" s="393"/>
      <c r="S12" s="393"/>
      <c r="T12" s="393"/>
      <c r="U12" s="393"/>
      <c r="V12" s="393"/>
      <c r="W12" s="393"/>
      <c r="X12" s="393"/>
      <c r="Y12" s="393"/>
      <c r="Z12" s="393"/>
      <c r="AA12" s="393"/>
      <c r="AB12" s="393"/>
      <c r="AC12" s="393"/>
      <c r="AD12" s="393"/>
      <c r="AE12" s="393"/>
      <c r="AF12" s="393"/>
      <c r="AG12" s="394"/>
      <c r="AH12" s="355"/>
      <c r="AI12" s="356"/>
      <c r="AJ12" s="356"/>
      <c r="AK12" s="356"/>
      <c r="AL12" s="356"/>
      <c r="AM12" s="357"/>
      <c r="AN12" s="398"/>
      <c r="AO12" s="398"/>
      <c r="AP12" s="398"/>
      <c r="AQ12" s="398"/>
      <c r="AR12" s="398"/>
      <c r="AS12" s="398"/>
      <c r="AT12" s="398"/>
      <c r="AU12" s="398"/>
      <c r="AV12" s="398"/>
      <c r="AW12" s="355"/>
      <c r="AX12" s="356"/>
      <c r="AY12" s="356"/>
      <c r="AZ12" s="356"/>
      <c r="BA12" s="356"/>
      <c r="BB12" s="356"/>
      <c r="BC12" s="357"/>
      <c r="BD12" s="355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7"/>
      <c r="BQ12" s="376" t="s">
        <v>523</v>
      </c>
      <c r="BR12" s="377"/>
      <c r="BS12" s="377"/>
      <c r="BT12" s="377"/>
      <c r="BU12" s="377"/>
      <c r="BV12" s="377"/>
      <c r="BW12" s="377"/>
      <c r="BX12" s="377"/>
      <c r="BY12" s="377"/>
      <c r="BZ12" s="377"/>
      <c r="CA12" s="377"/>
      <c r="CB12" s="377"/>
      <c r="CC12" s="377"/>
      <c r="CD12" s="377"/>
      <c r="CE12" s="378"/>
      <c r="CF12" s="355"/>
      <c r="CG12" s="356"/>
      <c r="CH12" s="356"/>
      <c r="CI12" s="356"/>
      <c r="CJ12" s="356"/>
      <c r="CK12" s="356"/>
      <c r="CL12" s="357"/>
      <c r="CM12" s="376" t="s">
        <v>527</v>
      </c>
      <c r="CN12" s="377"/>
      <c r="CO12" s="377"/>
      <c r="CP12" s="377"/>
      <c r="CQ12" s="377"/>
      <c r="CR12" s="377"/>
      <c r="CS12" s="377"/>
      <c r="CT12" s="377"/>
      <c r="CU12" s="377"/>
      <c r="CV12" s="377"/>
      <c r="CW12" s="377"/>
      <c r="CX12" s="377"/>
      <c r="CY12" s="377"/>
      <c r="CZ12" s="377"/>
      <c r="DA12" s="377"/>
      <c r="DB12" s="377"/>
      <c r="DC12" s="377"/>
      <c r="DD12" s="377"/>
      <c r="DE12" s="378"/>
      <c r="DF12" s="355"/>
      <c r="DG12" s="356"/>
      <c r="DH12" s="356"/>
      <c r="DI12" s="356"/>
      <c r="DJ12" s="356"/>
      <c r="DK12" s="356"/>
      <c r="DL12" s="356"/>
      <c r="DM12" s="356"/>
      <c r="DN12" s="356"/>
      <c r="DO12" s="357"/>
      <c r="DP12" s="355"/>
      <c r="DQ12" s="356"/>
      <c r="DR12" s="356"/>
      <c r="DS12" s="356"/>
      <c r="DT12" s="356"/>
      <c r="DU12" s="356"/>
      <c r="DV12" s="357"/>
      <c r="DW12" s="355"/>
      <c r="DX12" s="356"/>
      <c r="DY12" s="356"/>
      <c r="DZ12" s="356"/>
      <c r="EA12" s="356"/>
      <c r="EB12" s="356"/>
      <c r="EC12" s="356"/>
      <c r="ED12" s="356"/>
      <c r="EE12" s="356"/>
      <c r="EF12" s="356"/>
      <c r="EG12" s="356"/>
      <c r="EH12" s="356"/>
      <c r="EI12" s="356"/>
      <c r="EJ12" s="357"/>
      <c r="EK12" s="376" t="s">
        <v>523</v>
      </c>
      <c r="EL12" s="377"/>
      <c r="EM12" s="377"/>
      <c r="EN12" s="377"/>
      <c r="EO12" s="377"/>
      <c r="EP12" s="377"/>
      <c r="EQ12" s="377"/>
      <c r="ER12" s="377"/>
      <c r="ES12" s="377"/>
      <c r="ET12" s="377"/>
      <c r="EU12" s="377"/>
      <c r="EV12" s="377"/>
      <c r="EW12" s="377"/>
      <c r="EX12" s="377"/>
      <c r="EY12" s="378"/>
      <c r="EZ12" s="355"/>
      <c r="FA12" s="356"/>
      <c r="FB12" s="356"/>
      <c r="FC12" s="356"/>
      <c r="FD12" s="356"/>
      <c r="FE12" s="356"/>
      <c r="FF12" s="356"/>
      <c r="FG12" s="356"/>
      <c r="FH12" s="356"/>
      <c r="FI12" s="356"/>
      <c r="FJ12" s="356"/>
      <c r="FK12" s="357"/>
      <c r="FO12" s="1"/>
    </row>
    <row r="13" spans="1:171" s="91" customFormat="1" ht="11.25" customHeight="1" x14ac:dyDescent="0.2">
      <c r="A13" s="392"/>
      <c r="B13" s="393"/>
      <c r="C13" s="393"/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4"/>
      <c r="AH13" s="355"/>
      <c r="AI13" s="356"/>
      <c r="AJ13" s="356"/>
      <c r="AK13" s="356"/>
      <c r="AL13" s="356"/>
      <c r="AM13" s="357"/>
      <c r="AN13" s="398"/>
      <c r="AO13" s="398"/>
      <c r="AP13" s="398"/>
      <c r="AQ13" s="398"/>
      <c r="AR13" s="398"/>
      <c r="AS13" s="398"/>
      <c r="AT13" s="398"/>
      <c r="AU13" s="398"/>
      <c r="AV13" s="398"/>
      <c r="AW13" s="355"/>
      <c r="AX13" s="356"/>
      <c r="AY13" s="356"/>
      <c r="AZ13" s="356"/>
      <c r="BA13" s="356"/>
      <c r="BB13" s="356"/>
      <c r="BC13" s="357"/>
      <c r="BD13" s="355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7"/>
      <c r="BQ13" s="376" t="s">
        <v>524</v>
      </c>
      <c r="BR13" s="377"/>
      <c r="BS13" s="377"/>
      <c r="BT13" s="377"/>
      <c r="BU13" s="377"/>
      <c r="BV13" s="377"/>
      <c r="BW13" s="377"/>
      <c r="BX13" s="377"/>
      <c r="BY13" s="377"/>
      <c r="BZ13" s="377"/>
      <c r="CA13" s="377"/>
      <c r="CB13" s="377"/>
      <c r="CC13" s="377"/>
      <c r="CD13" s="377"/>
      <c r="CE13" s="378"/>
      <c r="CF13" s="355"/>
      <c r="CG13" s="356"/>
      <c r="CH13" s="356"/>
      <c r="CI13" s="356"/>
      <c r="CJ13" s="356"/>
      <c r="CK13" s="356"/>
      <c r="CL13" s="357"/>
      <c r="CM13" s="376" t="s">
        <v>528</v>
      </c>
      <c r="CN13" s="377"/>
      <c r="CO13" s="377"/>
      <c r="CP13" s="377"/>
      <c r="CQ13" s="377"/>
      <c r="CR13" s="377"/>
      <c r="CS13" s="377"/>
      <c r="CT13" s="377"/>
      <c r="CU13" s="377"/>
      <c r="CV13" s="377"/>
      <c r="CW13" s="377"/>
      <c r="CX13" s="377"/>
      <c r="CY13" s="377"/>
      <c r="CZ13" s="377"/>
      <c r="DA13" s="377"/>
      <c r="DB13" s="377"/>
      <c r="DC13" s="377"/>
      <c r="DD13" s="377"/>
      <c r="DE13" s="378"/>
      <c r="DF13" s="355"/>
      <c r="DG13" s="356"/>
      <c r="DH13" s="356"/>
      <c r="DI13" s="356"/>
      <c r="DJ13" s="356"/>
      <c r="DK13" s="356"/>
      <c r="DL13" s="356"/>
      <c r="DM13" s="356"/>
      <c r="DN13" s="356"/>
      <c r="DO13" s="357"/>
      <c r="DP13" s="355"/>
      <c r="DQ13" s="356"/>
      <c r="DR13" s="356"/>
      <c r="DS13" s="356"/>
      <c r="DT13" s="356"/>
      <c r="DU13" s="356"/>
      <c r="DV13" s="357"/>
      <c r="DW13" s="355"/>
      <c r="DX13" s="356"/>
      <c r="DY13" s="356"/>
      <c r="DZ13" s="356"/>
      <c r="EA13" s="356"/>
      <c r="EB13" s="356"/>
      <c r="EC13" s="356"/>
      <c r="ED13" s="356"/>
      <c r="EE13" s="356"/>
      <c r="EF13" s="356"/>
      <c r="EG13" s="356"/>
      <c r="EH13" s="356"/>
      <c r="EI13" s="356"/>
      <c r="EJ13" s="357"/>
      <c r="EK13" s="376" t="s">
        <v>533</v>
      </c>
      <c r="EL13" s="377"/>
      <c r="EM13" s="377"/>
      <c r="EN13" s="377"/>
      <c r="EO13" s="377"/>
      <c r="EP13" s="377"/>
      <c r="EQ13" s="377"/>
      <c r="ER13" s="377"/>
      <c r="ES13" s="377"/>
      <c r="ET13" s="377"/>
      <c r="EU13" s="377"/>
      <c r="EV13" s="377"/>
      <c r="EW13" s="377"/>
      <c r="EX13" s="377"/>
      <c r="EY13" s="378"/>
      <c r="EZ13" s="355"/>
      <c r="FA13" s="356"/>
      <c r="FB13" s="356"/>
      <c r="FC13" s="356"/>
      <c r="FD13" s="356"/>
      <c r="FE13" s="356"/>
      <c r="FF13" s="356"/>
      <c r="FG13" s="356"/>
      <c r="FH13" s="356"/>
      <c r="FI13" s="356"/>
      <c r="FJ13" s="356"/>
      <c r="FK13" s="357"/>
      <c r="FO13" s="31"/>
    </row>
    <row r="14" spans="1:171" s="91" customFormat="1" ht="11.25" customHeight="1" x14ac:dyDescent="0.2">
      <c r="A14" s="395"/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396"/>
      <c r="AB14" s="396"/>
      <c r="AC14" s="396"/>
      <c r="AD14" s="396"/>
      <c r="AE14" s="396"/>
      <c r="AF14" s="396"/>
      <c r="AG14" s="397"/>
      <c r="AH14" s="355"/>
      <c r="AI14" s="356"/>
      <c r="AJ14" s="356"/>
      <c r="AK14" s="356"/>
      <c r="AL14" s="356"/>
      <c r="AM14" s="357"/>
      <c r="AN14" s="398"/>
      <c r="AO14" s="398"/>
      <c r="AP14" s="398"/>
      <c r="AQ14" s="398"/>
      <c r="AR14" s="398"/>
      <c r="AS14" s="398"/>
      <c r="AT14" s="398"/>
      <c r="AU14" s="398"/>
      <c r="AV14" s="398"/>
      <c r="AW14" s="355"/>
      <c r="AX14" s="356"/>
      <c r="AY14" s="356"/>
      <c r="AZ14" s="356"/>
      <c r="BA14" s="356"/>
      <c r="BB14" s="356"/>
      <c r="BC14" s="357"/>
      <c r="BD14" s="399"/>
      <c r="BE14" s="400"/>
      <c r="BF14" s="400"/>
      <c r="BG14" s="400"/>
      <c r="BH14" s="400"/>
      <c r="BI14" s="400"/>
      <c r="BJ14" s="400"/>
      <c r="BK14" s="400"/>
      <c r="BL14" s="400"/>
      <c r="BM14" s="400"/>
      <c r="BN14" s="400"/>
      <c r="BO14" s="400"/>
      <c r="BP14" s="401"/>
      <c r="BQ14" s="376" t="s">
        <v>525</v>
      </c>
      <c r="BR14" s="377"/>
      <c r="BS14" s="377"/>
      <c r="BT14" s="377"/>
      <c r="BU14" s="377"/>
      <c r="BV14" s="377"/>
      <c r="BW14" s="377"/>
      <c r="BX14" s="377"/>
      <c r="BY14" s="377"/>
      <c r="BZ14" s="377"/>
      <c r="CA14" s="377"/>
      <c r="CB14" s="377"/>
      <c r="CC14" s="377"/>
      <c r="CD14" s="377"/>
      <c r="CE14" s="378"/>
      <c r="CF14" s="355"/>
      <c r="CG14" s="356"/>
      <c r="CH14" s="356"/>
      <c r="CI14" s="356"/>
      <c r="CJ14" s="356"/>
      <c r="CK14" s="356"/>
      <c r="CL14" s="357"/>
      <c r="CM14" s="386" t="s">
        <v>417</v>
      </c>
      <c r="CN14" s="387"/>
      <c r="CO14" s="387"/>
      <c r="CP14" s="387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8"/>
      <c r="DF14" s="399"/>
      <c r="DG14" s="400"/>
      <c r="DH14" s="400"/>
      <c r="DI14" s="400"/>
      <c r="DJ14" s="400"/>
      <c r="DK14" s="400"/>
      <c r="DL14" s="400"/>
      <c r="DM14" s="400"/>
      <c r="DN14" s="400"/>
      <c r="DO14" s="401"/>
      <c r="DP14" s="355"/>
      <c r="DQ14" s="356"/>
      <c r="DR14" s="356"/>
      <c r="DS14" s="356"/>
      <c r="DT14" s="356"/>
      <c r="DU14" s="356"/>
      <c r="DV14" s="357"/>
      <c r="DW14" s="399"/>
      <c r="DX14" s="400"/>
      <c r="DY14" s="400"/>
      <c r="DZ14" s="400"/>
      <c r="EA14" s="400"/>
      <c r="EB14" s="400"/>
      <c r="EC14" s="400"/>
      <c r="ED14" s="400"/>
      <c r="EE14" s="400"/>
      <c r="EF14" s="400"/>
      <c r="EG14" s="400"/>
      <c r="EH14" s="400"/>
      <c r="EI14" s="400"/>
      <c r="EJ14" s="401"/>
      <c r="EK14" s="386"/>
      <c r="EL14" s="387"/>
      <c r="EM14" s="387"/>
      <c r="EN14" s="387"/>
      <c r="EO14" s="387"/>
      <c r="EP14" s="387"/>
      <c r="EQ14" s="387"/>
      <c r="ER14" s="387"/>
      <c r="ES14" s="387"/>
      <c r="ET14" s="387"/>
      <c r="EU14" s="387"/>
      <c r="EV14" s="387"/>
      <c r="EW14" s="387"/>
      <c r="EX14" s="387"/>
      <c r="EY14" s="388"/>
      <c r="EZ14" s="355"/>
      <c r="FA14" s="356"/>
      <c r="FB14" s="356"/>
      <c r="FC14" s="356"/>
      <c r="FD14" s="356"/>
      <c r="FE14" s="356"/>
      <c r="FF14" s="356"/>
      <c r="FG14" s="356"/>
      <c r="FH14" s="356"/>
      <c r="FI14" s="356"/>
      <c r="FJ14" s="356"/>
      <c r="FK14" s="357"/>
      <c r="FO14" s="25"/>
    </row>
    <row r="15" spans="1:171" s="92" customFormat="1" ht="12.75" customHeight="1" x14ac:dyDescent="0.2">
      <c r="A15" s="370" t="s">
        <v>691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2"/>
      <c r="AH15" s="370" t="s">
        <v>692</v>
      </c>
      <c r="AI15" s="371"/>
      <c r="AJ15" s="371"/>
      <c r="AK15" s="371"/>
      <c r="AL15" s="371"/>
      <c r="AM15" s="372"/>
      <c r="AN15" s="370">
        <v>3</v>
      </c>
      <c r="AO15" s="371"/>
      <c r="AP15" s="371"/>
      <c r="AQ15" s="371"/>
      <c r="AR15" s="371"/>
      <c r="AS15" s="371"/>
      <c r="AT15" s="371"/>
      <c r="AU15" s="371"/>
      <c r="AV15" s="372"/>
      <c r="AW15" s="370">
        <v>4</v>
      </c>
      <c r="AX15" s="371"/>
      <c r="AY15" s="371"/>
      <c r="AZ15" s="371"/>
      <c r="BA15" s="371"/>
      <c r="BB15" s="371"/>
      <c r="BC15" s="372"/>
      <c r="BD15" s="370">
        <v>5</v>
      </c>
      <c r="BE15" s="371"/>
      <c r="BF15" s="371"/>
      <c r="BG15" s="371"/>
      <c r="BH15" s="371"/>
      <c r="BI15" s="371"/>
      <c r="BJ15" s="371"/>
      <c r="BK15" s="371"/>
      <c r="BL15" s="371"/>
      <c r="BM15" s="371"/>
      <c r="BN15" s="371"/>
      <c r="BO15" s="371"/>
      <c r="BP15" s="372"/>
      <c r="BQ15" s="370">
        <v>6</v>
      </c>
      <c r="BR15" s="379"/>
      <c r="BS15" s="379"/>
      <c r="BT15" s="379"/>
      <c r="BU15" s="379"/>
      <c r="BV15" s="379"/>
      <c r="BW15" s="379"/>
      <c r="BX15" s="379"/>
      <c r="BY15" s="379"/>
      <c r="BZ15" s="379"/>
      <c r="CA15" s="379"/>
      <c r="CB15" s="379"/>
      <c r="CC15" s="379"/>
      <c r="CD15" s="379"/>
      <c r="CE15" s="380"/>
      <c r="CF15" s="370">
        <v>7</v>
      </c>
      <c r="CG15" s="371"/>
      <c r="CH15" s="371"/>
      <c r="CI15" s="371"/>
      <c r="CJ15" s="371"/>
      <c r="CK15" s="371"/>
      <c r="CL15" s="372"/>
      <c r="CM15" s="370">
        <v>8</v>
      </c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2"/>
      <c r="DF15" s="370">
        <v>9</v>
      </c>
      <c r="DG15" s="371"/>
      <c r="DH15" s="371"/>
      <c r="DI15" s="371"/>
      <c r="DJ15" s="371"/>
      <c r="DK15" s="371"/>
      <c r="DL15" s="371"/>
      <c r="DM15" s="371"/>
      <c r="DN15" s="371"/>
      <c r="DO15" s="372"/>
      <c r="DP15" s="370">
        <v>10</v>
      </c>
      <c r="DQ15" s="371"/>
      <c r="DR15" s="371"/>
      <c r="DS15" s="371"/>
      <c r="DT15" s="371"/>
      <c r="DU15" s="371"/>
      <c r="DV15" s="372"/>
      <c r="DW15" s="370">
        <v>11</v>
      </c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1"/>
      <c r="EI15" s="371"/>
      <c r="EJ15" s="372"/>
      <c r="EK15" s="370">
        <v>12</v>
      </c>
      <c r="EL15" s="371"/>
      <c r="EM15" s="371"/>
      <c r="EN15" s="371"/>
      <c r="EO15" s="371"/>
      <c r="EP15" s="371"/>
      <c r="EQ15" s="371"/>
      <c r="ER15" s="371"/>
      <c r="ES15" s="371"/>
      <c r="ET15" s="371"/>
      <c r="EU15" s="371"/>
      <c r="EV15" s="371"/>
      <c r="EW15" s="371"/>
      <c r="EX15" s="371"/>
      <c r="EY15" s="372"/>
      <c r="EZ15" s="370">
        <v>13</v>
      </c>
      <c r="FA15" s="371"/>
      <c r="FB15" s="371"/>
      <c r="FC15" s="371"/>
      <c r="FD15" s="371"/>
      <c r="FE15" s="371"/>
      <c r="FF15" s="371"/>
      <c r="FG15" s="371"/>
      <c r="FH15" s="371"/>
      <c r="FI15" s="371"/>
      <c r="FJ15" s="371"/>
      <c r="FK15" s="372"/>
      <c r="FO15" s="1"/>
    </row>
    <row r="16" spans="1:171" s="94" customFormat="1" ht="12" customHeight="1" x14ac:dyDescent="0.2">
      <c r="A16" s="93"/>
      <c r="B16" s="414" t="s">
        <v>539</v>
      </c>
      <c r="C16" s="414"/>
      <c r="D16" s="414"/>
      <c r="E16" s="414"/>
      <c r="F16" s="414"/>
      <c r="G16" s="414"/>
      <c r="H16" s="414"/>
      <c r="I16" s="414"/>
      <c r="J16" s="414"/>
      <c r="K16" s="414"/>
      <c r="L16" s="414"/>
      <c r="M16" s="414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5"/>
      <c r="AH16" s="358" t="s">
        <v>385</v>
      </c>
      <c r="AI16" s="359"/>
      <c r="AJ16" s="359"/>
      <c r="AK16" s="359"/>
      <c r="AL16" s="359"/>
      <c r="AM16" s="360"/>
      <c r="AN16" s="364">
        <v>79.75</v>
      </c>
      <c r="AO16" s="365"/>
      <c r="AP16" s="365"/>
      <c r="AQ16" s="365"/>
      <c r="AR16" s="365"/>
      <c r="AS16" s="365"/>
      <c r="AT16" s="365"/>
      <c r="AU16" s="365"/>
      <c r="AV16" s="366"/>
      <c r="AW16" s="364">
        <v>76.75</v>
      </c>
      <c r="AX16" s="365"/>
      <c r="AY16" s="365"/>
      <c r="AZ16" s="365"/>
      <c r="BA16" s="365"/>
      <c r="BB16" s="365"/>
      <c r="BC16" s="366"/>
      <c r="BD16" s="364">
        <v>76</v>
      </c>
      <c r="BE16" s="365"/>
      <c r="BF16" s="365"/>
      <c r="BG16" s="365"/>
      <c r="BH16" s="365"/>
      <c r="BI16" s="365"/>
      <c r="BJ16" s="365"/>
      <c r="BK16" s="365"/>
      <c r="BL16" s="365"/>
      <c r="BM16" s="365"/>
      <c r="BN16" s="365"/>
      <c r="BO16" s="365"/>
      <c r="BP16" s="366"/>
      <c r="BQ16" s="341">
        <v>73</v>
      </c>
      <c r="BR16" s="342"/>
      <c r="BS16" s="342"/>
      <c r="BT16" s="342"/>
      <c r="BU16" s="342"/>
      <c r="BV16" s="342"/>
      <c r="BW16" s="342"/>
      <c r="BX16" s="342"/>
      <c r="BY16" s="342"/>
      <c r="BZ16" s="342"/>
      <c r="CA16" s="342"/>
      <c r="CB16" s="342"/>
      <c r="CC16" s="342"/>
      <c r="CD16" s="342"/>
      <c r="CE16" s="343"/>
      <c r="CF16" s="341">
        <v>4</v>
      </c>
      <c r="CG16" s="342"/>
      <c r="CH16" s="342"/>
      <c r="CI16" s="342"/>
      <c r="CJ16" s="342"/>
      <c r="CK16" s="342"/>
      <c r="CL16" s="343"/>
      <c r="CM16" s="341"/>
      <c r="CN16" s="342"/>
      <c r="CO16" s="342"/>
      <c r="CP16" s="342"/>
      <c r="CQ16" s="342"/>
      <c r="CR16" s="342"/>
      <c r="CS16" s="342"/>
      <c r="CT16" s="342"/>
      <c r="CU16" s="342"/>
      <c r="CV16" s="342"/>
      <c r="CW16" s="342"/>
      <c r="CX16" s="342"/>
      <c r="CY16" s="342"/>
      <c r="CZ16" s="342"/>
      <c r="DA16" s="342"/>
      <c r="DB16" s="342"/>
      <c r="DC16" s="342"/>
      <c r="DD16" s="342"/>
      <c r="DE16" s="343"/>
      <c r="DF16" s="341"/>
      <c r="DG16" s="342"/>
      <c r="DH16" s="342"/>
      <c r="DI16" s="342"/>
      <c r="DJ16" s="342"/>
      <c r="DK16" s="342"/>
      <c r="DL16" s="342"/>
      <c r="DM16" s="342"/>
      <c r="DN16" s="342"/>
      <c r="DO16" s="343"/>
      <c r="DP16" s="341">
        <v>4</v>
      </c>
      <c r="DQ16" s="342"/>
      <c r="DR16" s="342"/>
      <c r="DS16" s="342"/>
      <c r="DT16" s="342"/>
      <c r="DU16" s="342"/>
      <c r="DV16" s="343"/>
      <c r="DW16" s="341">
        <v>4</v>
      </c>
      <c r="DX16" s="342"/>
      <c r="DY16" s="342"/>
      <c r="DZ16" s="342"/>
      <c r="EA16" s="342"/>
      <c r="EB16" s="342"/>
      <c r="EC16" s="342"/>
      <c r="ED16" s="342"/>
      <c r="EE16" s="342"/>
      <c r="EF16" s="342"/>
      <c r="EG16" s="342"/>
      <c r="EH16" s="342"/>
      <c r="EI16" s="342"/>
      <c r="EJ16" s="343"/>
      <c r="EK16" s="341">
        <v>73</v>
      </c>
      <c r="EL16" s="342"/>
      <c r="EM16" s="342"/>
      <c r="EN16" s="342"/>
      <c r="EO16" s="342"/>
      <c r="EP16" s="342"/>
      <c r="EQ16" s="342"/>
      <c r="ER16" s="342"/>
      <c r="ES16" s="342"/>
      <c r="ET16" s="342"/>
      <c r="EU16" s="342"/>
      <c r="EV16" s="342"/>
      <c r="EW16" s="342"/>
      <c r="EX16" s="342"/>
      <c r="EY16" s="343"/>
      <c r="EZ16" s="364">
        <v>3</v>
      </c>
      <c r="FA16" s="365"/>
      <c r="FB16" s="365"/>
      <c r="FC16" s="365"/>
      <c r="FD16" s="365"/>
      <c r="FE16" s="365"/>
      <c r="FF16" s="365"/>
      <c r="FG16" s="365"/>
      <c r="FH16" s="365"/>
      <c r="FI16" s="365"/>
      <c r="FJ16" s="365"/>
      <c r="FK16" s="366"/>
      <c r="FO16" s="1"/>
    </row>
    <row r="17" spans="1:171" s="94" customFormat="1" ht="11.25" customHeight="1" x14ac:dyDescent="0.2">
      <c r="A17" s="93"/>
      <c r="B17" s="408" t="s">
        <v>860</v>
      </c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B17" s="408"/>
      <c r="AC17" s="408"/>
      <c r="AD17" s="408"/>
      <c r="AE17" s="408"/>
      <c r="AF17" s="408"/>
      <c r="AG17" s="409"/>
      <c r="AH17" s="361"/>
      <c r="AI17" s="362"/>
      <c r="AJ17" s="362"/>
      <c r="AK17" s="362"/>
      <c r="AL17" s="362"/>
      <c r="AM17" s="363"/>
      <c r="AN17" s="367"/>
      <c r="AO17" s="368"/>
      <c r="AP17" s="368"/>
      <c r="AQ17" s="368"/>
      <c r="AR17" s="368"/>
      <c r="AS17" s="368"/>
      <c r="AT17" s="368"/>
      <c r="AU17" s="368"/>
      <c r="AV17" s="369"/>
      <c r="AW17" s="367"/>
      <c r="AX17" s="368"/>
      <c r="AY17" s="368"/>
      <c r="AZ17" s="368"/>
      <c r="BA17" s="368"/>
      <c r="BB17" s="368"/>
      <c r="BC17" s="369"/>
      <c r="BD17" s="373"/>
      <c r="BE17" s="374"/>
      <c r="BF17" s="374"/>
      <c r="BG17" s="374"/>
      <c r="BH17" s="374"/>
      <c r="BI17" s="374"/>
      <c r="BJ17" s="374"/>
      <c r="BK17" s="374"/>
      <c r="BL17" s="374"/>
      <c r="BM17" s="374"/>
      <c r="BN17" s="374"/>
      <c r="BO17" s="374"/>
      <c r="BP17" s="375"/>
      <c r="BQ17" s="344"/>
      <c r="BR17" s="345"/>
      <c r="BS17" s="345"/>
      <c r="BT17" s="345"/>
      <c r="BU17" s="345"/>
      <c r="BV17" s="345"/>
      <c r="BW17" s="345"/>
      <c r="BX17" s="345"/>
      <c r="BY17" s="345"/>
      <c r="BZ17" s="345"/>
      <c r="CA17" s="345"/>
      <c r="CB17" s="345"/>
      <c r="CC17" s="345"/>
      <c r="CD17" s="345"/>
      <c r="CE17" s="346"/>
      <c r="CF17" s="344"/>
      <c r="CG17" s="345"/>
      <c r="CH17" s="345"/>
      <c r="CI17" s="345"/>
      <c r="CJ17" s="345"/>
      <c r="CK17" s="345"/>
      <c r="CL17" s="346"/>
      <c r="CM17" s="344"/>
      <c r="CN17" s="345"/>
      <c r="CO17" s="345"/>
      <c r="CP17" s="345"/>
      <c r="CQ17" s="345"/>
      <c r="CR17" s="345"/>
      <c r="CS17" s="345"/>
      <c r="CT17" s="345"/>
      <c r="CU17" s="345"/>
      <c r="CV17" s="345"/>
      <c r="CW17" s="345"/>
      <c r="CX17" s="345"/>
      <c r="CY17" s="345"/>
      <c r="CZ17" s="345"/>
      <c r="DA17" s="345"/>
      <c r="DB17" s="345"/>
      <c r="DC17" s="345"/>
      <c r="DD17" s="345"/>
      <c r="DE17" s="346"/>
      <c r="DF17" s="344"/>
      <c r="DG17" s="345"/>
      <c r="DH17" s="345"/>
      <c r="DI17" s="345"/>
      <c r="DJ17" s="345"/>
      <c r="DK17" s="345"/>
      <c r="DL17" s="345"/>
      <c r="DM17" s="345"/>
      <c r="DN17" s="345"/>
      <c r="DO17" s="346"/>
      <c r="DP17" s="344"/>
      <c r="DQ17" s="345"/>
      <c r="DR17" s="345"/>
      <c r="DS17" s="345"/>
      <c r="DT17" s="345"/>
      <c r="DU17" s="345"/>
      <c r="DV17" s="346"/>
      <c r="DW17" s="344"/>
      <c r="DX17" s="345"/>
      <c r="DY17" s="345"/>
      <c r="DZ17" s="345"/>
      <c r="EA17" s="345"/>
      <c r="EB17" s="345"/>
      <c r="EC17" s="345"/>
      <c r="ED17" s="345"/>
      <c r="EE17" s="345"/>
      <c r="EF17" s="345"/>
      <c r="EG17" s="345"/>
      <c r="EH17" s="345"/>
      <c r="EI17" s="345"/>
      <c r="EJ17" s="346"/>
      <c r="EK17" s="344"/>
      <c r="EL17" s="345"/>
      <c r="EM17" s="345"/>
      <c r="EN17" s="345"/>
      <c r="EO17" s="345"/>
      <c r="EP17" s="345"/>
      <c r="EQ17" s="345"/>
      <c r="ER17" s="345"/>
      <c r="ES17" s="345"/>
      <c r="ET17" s="345"/>
      <c r="EU17" s="345"/>
      <c r="EV17" s="345"/>
      <c r="EW17" s="345"/>
      <c r="EX17" s="345"/>
      <c r="EY17" s="346"/>
      <c r="EZ17" s="367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9"/>
      <c r="FO17" s="1"/>
    </row>
    <row r="18" spans="1:171" s="94" customFormat="1" ht="10.5" customHeight="1" x14ac:dyDescent="0.2">
      <c r="A18" s="95"/>
      <c r="B18" s="410" t="s">
        <v>120</v>
      </c>
      <c r="C18" s="410"/>
      <c r="D18" s="410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0"/>
      <c r="Z18" s="410"/>
      <c r="AA18" s="410"/>
      <c r="AB18" s="410"/>
      <c r="AC18" s="410"/>
      <c r="AD18" s="410"/>
      <c r="AE18" s="410"/>
      <c r="AF18" s="410"/>
      <c r="AG18" s="411"/>
      <c r="AH18" s="358" t="s">
        <v>386</v>
      </c>
      <c r="AI18" s="359"/>
      <c r="AJ18" s="359"/>
      <c r="AK18" s="359"/>
      <c r="AL18" s="359"/>
      <c r="AM18" s="360"/>
      <c r="AN18" s="364">
        <v>2</v>
      </c>
      <c r="AO18" s="365"/>
      <c r="AP18" s="365"/>
      <c r="AQ18" s="365"/>
      <c r="AR18" s="365"/>
      <c r="AS18" s="365"/>
      <c r="AT18" s="365"/>
      <c r="AU18" s="365"/>
      <c r="AV18" s="366"/>
      <c r="AW18" s="364">
        <v>2</v>
      </c>
      <c r="AX18" s="365"/>
      <c r="AY18" s="365"/>
      <c r="AZ18" s="365"/>
      <c r="BA18" s="365"/>
      <c r="BB18" s="365"/>
      <c r="BC18" s="366"/>
      <c r="BD18" s="364">
        <v>2</v>
      </c>
      <c r="BE18" s="365"/>
      <c r="BF18" s="365"/>
      <c r="BG18" s="365"/>
      <c r="BH18" s="365"/>
      <c r="BI18" s="365"/>
      <c r="BJ18" s="365"/>
      <c r="BK18" s="365"/>
      <c r="BL18" s="365"/>
      <c r="BM18" s="365"/>
      <c r="BN18" s="365"/>
      <c r="BO18" s="365"/>
      <c r="BP18" s="366"/>
      <c r="BQ18" s="341">
        <v>2</v>
      </c>
      <c r="BR18" s="342"/>
      <c r="BS18" s="342"/>
      <c r="BT18" s="342"/>
      <c r="BU18" s="342"/>
      <c r="BV18" s="342"/>
      <c r="BW18" s="342"/>
      <c r="BX18" s="342"/>
      <c r="BY18" s="342"/>
      <c r="BZ18" s="342"/>
      <c r="CA18" s="342"/>
      <c r="CB18" s="342"/>
      <c r="CC18" s="342"/>
      <c r="CD18" s="342"/>
      <c r="CE18" s="343"/>
      <c r="CF18" s="341"/>
      <c r="CG18" s="342"/>
      <c r="CH18" s="342"/>
      <c r="CI18" s="342"/>
      <c r="CJ18" s="342"/>
      <c r="CK18" s="342"/>
      <c r="CL18" s="343"/>
      <c r="CM18" s="341"/>
      <c r="CN18" s="342"/>
      <c r="CO18" s="342"/>
      <c r="CP18" s="342"/>
      <c r="CQ18" s="342"/>
      <c r="CR18" s="342"/>
      <c r="CS18" s="342"/>
      <c r="CT18" s="342"/>
      <c r="CU18" s="342"/>
      <c r="CV18" s="342"/>
      <c r="CW18" s="342"/>
      <c r="CX18" s="342"/>
      <c r="CY18" s="342"/>
      <c r="CZ18" s="342"/>
      <c r="DA18" s="342"/>
      <c r="DB18" s="342"/>
      <c r="DC18" s="342"/>
      <c r="DD18" s="342"/>
      <c r="DE18" s="343"/>
      <c r="DF18" s="341"/>
      <c r="DG18" s="342"/>
      <c r="DH18" s="342"/>
      <c r="DI18" s="342"/>
      <c r="DJ18" s="342"/>
      <c r="DK18" s="342"/>
      <c r="DL18" s="342"/>
      <c r="DM18" s="342"/>
      <c r="DN18" s="342"/>
      <c r="DO18" s="343"/>
      <c r="DP18" s="341"/>
      <c r="DQ18" s="342"/>
      <c r="DR18" s="342"/>
      <c r="DS18" s="342"/>
      <c r="DT18" s="342"/>
      <c r="DU18" s="342"/>
      <c r="DV18" s="343"/>
      <c r="DW18" s="341"/>
      <c r="DX18" s="342"/>
      <c r="DY18" s="342"/>
      <c r="DZ18" s="342"/>
      <c r="EA18" s="342"/>
      <c r="EB18" s="342"/>
      <c r="EC18" s="342"/>
      <c r="ED18" s="342"/>
      <c r="EE18" s="342"/>
      <c r="EF18" s="342"/>
      <c r="EG18" s="342"/>
      <c r="EH18" s="342"/>
      <c r="EI18" s="342"/>
      <c r="EJ18" s="343"/>
      <c r="EK18" s="341">
        <v>2</v>
      </c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42"/>
      <c r="EX18" s="342"/>
      <c r="EY18" s="343"/>
      <c r="EZ18" s="364"/>
      <c r="FA18" s="365"/>
      <c r="FB18" s="365"/>
      <c r="FC18" s="365"/>
      <c r="FD18" s="365"/>
      <c r="FE18" s="365"/>
      <c r="FF18" s="365"/>
      <c r="FG18" s="365"/>
      <c r="FH18" s="365"/>
      <c r="FI18" s="365"/>
      <c r="FJ18" s="365"/>
      <c r="FK18" s="366"/>
      <c r="FO18" s="1"/>
    </row>
    <row r="19" spans="1:171" s="94" customFormat="1" ht="11.25" customHeight="1" x14ac:dyDescent="0.2">
      <c r="A19" s="96"/>
      <c r="B19" s="412" t="s">
        <v>418</v>
      </c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3"/>
      <c r="AH19" s="361"/>
      <c r="AI19" s="362"/>
      <c r="AJ19" s="362"/>
      <c r="AK19" s="362"/>
      <c r="AL19" s="362"/>
      <c r="AM19" s="363"/>
      <c r="AN19" s="367"/>
      <c r="AO19" s="368"/>
      <c r="AP19" s="368"/>
      <c r="AQ19" s="368"/>
      <c r="AR19" s="368"/>
      <c r="AS19" s="368"/>
      <c r="AT19" s="368"/>
      <c r="AU19" s="368"/>
      <c r="AV19" s="369"/>
      <c r="AW19" s="367"/>
      <c r="AX19" s="368"/>
      <c r="AY19" s="368"/>
      <c r="AZ19" s="368"/>
      <c r="BA19" s="368"/>
      <c r="BB19" s="368"/>
      <c r="BC19" s="369"/>
      <c r="BD19" s="373"/>
      <c r="BE19" s="374"/>
      <c r="BF19" s="374"/>
      <c r="BG19" s="374"/>
      <c r="BH19" s="374"/>
      <c r="BI19" s="374"/>
      <c r="BJ19" s="374"/>
      <c r="BK19" s="374"/>
      <c r="BL19" s="374"/>
      <c r="BM19" s="374"/>
      <c r="BN19" s="374"/>
      <c r="BO19" s="374"/>
      <c r="BP19" s="375"/>
      <c r="BQ19" s="344"/>
      <c r="BR19" s="345"/>
      <c r="BS19" s="345"/>
      <c r="BT19" s="345"/>
      <c r="BU19" s="345"/>
      <c r="BV19" s="345"/>
      <c r="BW19" s="345"/>
      <c r="BX19" s="345"/>
      <c r="BY19" s="345"/>
      <c r="BZ19" s="345"/>
      <c r="CA19" s="345"/>
      <c r="CB19" s="345"/>
      <c r="CC19" s="345"/>
      <c r="CD19" s="345"/>
      <c r="CE19" s="346"/>
      <c r="CF19" s="344"/>
      <c r="CG19" s="345"/>
      <c r="CH19" s="345"/>
      <c r="CI19" s="345"/>
      <c r="CJ19" s="345"/>
      <c r="CK19" s="345"/>
      <c r="CL19" s="346"/>
      <c r="CM19" s="344"/>
      <c r="CN19" s="345"/>
      <c r="CO19" s="345"/>
      <c r="CP19" s="345"/>
      <c r="CQ19" s="345"/>
      <c r="CR19" s="345"/>
      <c r="CS19" s="345"/>
      <c r="CT19" s="345"/>
      <c r="CU19" s="345"/>
      <c r="CV19" s="345"/>
      <c r="CW19" s="345"/>
      <c r="CX19" s="345"/>
      <c r="CY19" s="345"/>
      <c r="CZ19" s="345"/>
      <c r="DA19" s="345"/>
      <c r="DB19" s="345"/>
      <c r="DC19" s="345"/>
      <c r="DD19" s="345"/>
      <c r="DE19" s="346"/>
      <c r="DF19" s="344"/>
      <c r="DG19" s="345"/>
      <c r="DH19" s="345"/>
      <c r="DI19" s="345"/>
      <c r="DJ19" s="345"/>
      <c r="DK19" s="345"/>
      <c r="DL19" s="345"/>
      <c r="DM19" s="345"/>
      <c r="DN19" s="345"/>
      <c r="DO19" s="346"/>
      <c r="DP19" s="344"/>
      <c r="DQ19" s="345"/>
      <c r="DR19" s="345"/>
      <c r="DS19" s="345"/>
      <c r="DT19" s="345"/>
      <c r="DU19" s="345"/>
      <c r="DV19" s="346"/>
      <c r="DW19" s="344"/>
      <c r="DX19" s="345"/>
      <c r="DY19" s="345"/>
      <c r="DZ19" s="345"/>
      <c r="EA19" s="345"/>
      <c r="EB19" s="345"/>
      <c r="EC19" s="345"/>
      <c r="ED19" s="345"/>
      <c r="EE19" s="345"/>
      <c r="EF19" s="345"/>
      <c r="EG19" s="345"/>
      <c r="EH19" s="345"/>
      <c r="EI19" s="345"/>
      <c r="EJ19" s="346"/>
      <c r="EK19" s="344"/>
      <c r="EL19" s="345"/>
      <c r="EM19" s="345"/>
      <c r="EN19" s="345"/>
      <c r="EO19" s="345"/>
      <c r="EP19" s="345"/>
      <c r="EQ19" s="345"/>
      <c r="ER19" s="345"/>
      <c r="ES19" s="345"/>
      <c r="ET19" s="345"/>
      <c r="EU19" s="345"/>
      <c r="EV19" s="345"/>
      <c r="EW19" s="345"/>
      <c r="EX19" s="345"/>
      <c r="EY19" s="346"/>
      <c r="EZ19" s="367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9"/>
      <c r="FO19" s="218"/>
    </row>
    <row r="20" spans="1:171" s="94" customFormat="1" ht="10.5" customHeight="1" x14ac:dyDescent="0.2">
      <c r="A20" s="95"/>
      <c r="B20" s="416" t="s">
        <v>151</v>
      </c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7"/>
      <c r="AH20" s="358" t="s">
        <v>839</v>
      </c>
      <c r="AI20" s="359"/>
      <c r="AJ20" s="359"/>
      <c r="AK20" s="359"/>
      <c r="AL20" s="359"/>
      <c r="AM20" s="360"/>
      <c r="AN20" s="364">
        <v>1</v>
      </c>
      <c r="AO20" s="365"/>
      <c r="AP20" s="365"/>
      <c r="AQ20" s="365"/>
      <c r="AR20" s="365"/>
      <c r="AS20" s="365"/>
      <c r="AT20" s="365"/>
      <c r="AU20" s="365"/>
      <c r="AV20" s="366"/>
      <c r="AW20" s="364">
        <v>1</v>
      </c>
      <c r="AX20" s="365"/>
      <c r="AY20" s="365"/>
      <c r="AZ20" s="365"/>
      <c r="BA20" s="365"/>
      <c r="BB20" s="365"/>
      <c r="BC20" s="366"/>
      <c r="BD20" s="364">
        <v>1</v>
      </c>
      <c r="BE20" s="365"/>
      <c r="BF20" s="365"/>
      <c r="BG20" s="365"/>
      <c r="BH20" s="365"/>
      <c r="BI20" s="365"/>
      <c r="BJ20" s="365"/>
      <c r="BK20" s="365"/>
      <c r="BL20" s="365"/>
      <c r="BM20" s="365"/>
      <c r="BN20" s="365"/>
      <c r="BO20" s="365"/>
      <c r="BP20" s="366"/>
      <c r="BQ20" s="341">
        <v>1</v>
      </c>
      <c r="BR20" s="342"/>
      <c r="BS20" s="342"/>
      <c r="BT20" s="342"/>
      <c r="BU20" s="342"/>
      <c r="BV20" s="342"/>
      <c r="BW20" s="342"/>
      <c r="BX20" s="342"/>
      <c r="BY20" s="342"/>
      <c r="BZ20" s="342"/>
      <c r="CA20" s="342"/>
      <c r="CB20" s="342"/>
      <c r="CC20" s="342"/>
      <c r="CD20" s="342"/>
      <c r="CE20" s="343"/>
      <c r="CF20" s="341"/>
      <c r="CG20" s="342"/>
      <c r="CH20" s="342"/>
      <c r="CI20" s="342"/>
      <c r="CJ20" s="342"/>
      <c r="CK20" s="342"/>
      <c r="CL20" s="343"/>
      <c r="CM20" s="341"/>
      <c r="CN20" s="342"/>
      <c r="CO20" s="342"/>
      <c r="CP20" s="342"/>
      <c r="CQ20" s="342"/>
      <c r="CR20" s="342"/>
      <c r="CS20" s="342"/>
      <c r="CT20" s="342"/>
      <c r="CU20" s="342"/>
      <c r="CV20" s="342"/>
      <c r="CW20" s="342"/>
      <c r="CX20" s="342"/>
      <c r="CY20" s="342"/>
      <c r="CZ20" s="342"/>
      <c r="DA20" s="342"/>
      <c r="DB20" s="342"/>
      <c r="DC20" s="342"/>
      <c r="DD20" s="342"/>
      <c r="DE20" s="343"/>
      <c r="DF20" s="341"/>
      <c r="DG20" s="342"/>
      <c r="DH20" s="342"/>
      <c r="DI20" s="342"/>
      <c r="DJ20" s="342"/>
      <c r="DK20" s="342"/>
      <c r="DL20" s="342"/>
      <c r="DM20" s="342"/>
      <c r="DN20" s="342"/>
      <c r="DO20" s="343"/>
      <c r="DP20" s="341"/>
      <c r="DQ20" s="342"/>
      <c r="DR20" s="342"/>
      <c r="DS20" s="342"/>
      <c r="DT20" s="342"/>
      <c r="DU20" s="342"/>
      <c r="DV20" s="343"/>
      <c r="DW20" s="341"/>
      <c r="DX20" s="342"/>
      <c r="DY20" s="342"/>
      <c r="DZ20" s="342"/>
      <c r="EA20" s="342"/>
      <c r="EB20" s="342"/>
      <c r="EC20" s="342"/>
      <c r="ED20" s="342"/>
      <c r="EE20" s="342"/>
      <c r="EF20" s="342"/>
      <c r="EG20" s="342"/>
      <c r="EH20" s="342"/>
      <c r="EI20" s="342"/>
      <c r="EJ20" s="343"/>
      <c r="EK20" s="341">
        <v>1</v>
      </c>
      <c r="EL20" s="342"/>
      <c r="EM20" s="342"/>
      <c r="EN20" s="342"/>
      <c r="EO20" s="342"/>
      <c r="EP20" s="342"/>
      <c r="EQ20" s="342"/>
      <c r="ER20" s="342"/>
      <c r="ES20" s="342"/>
      <c r="ET20" s="342"/>
      <c r="EU20" s="342"/>
      <c r="EV20" s="342"/>
      <c r="EW20" s="342"/>
      <c r="EX20" s="342"/>
      <c r="EY20" s="343"/>
      <c r="EZ20" s="364"/>
      <c r="FA20" s="365"/>
      <c r="FB20" s="365"/>
      <c r="FC20" s="365"/>
      <c r="FD20" s="365"/>
      <c r="FE20" s="365"/>
      <c r="FF20" s="365"/>
      <c r="FG20" s="365"/>
      <c r="FH20" s="365"/>
      <c r="FI20" s="365"/>
      <c r="FJ20" s="365"/>
      <c r="FK20" s="366"/>
      <c r="FO20" s="218"/>
    </row>
    <row r="21" spans="1:171" s="94" customFormat="1" ht="11.25" customHeight="1" x14ac:dyDescent="0.2">
      <c r="A21" s="96"/>
      <c r="B21" s="418" t="s">
        <v>419</v>
      </c>
      <c r="C21" s="418"/>
      <c r="D21" s="418"/>
      <c r="E21" s="418"/>
      <c r="F21" s="418"/>
      <c r="G21" s="418"/>
      <c r="H21" s="418"/>
      <c r="I21" s="418"/>
      <c r="J21" s="418"/>
      <c r="K21" s="418"/>
      <c r="L21" s="418"/>
      <c r="M21" s="418"/>
      <c r="N21" s="418"/>
      <c r="O21" s="418"/>
      <c r="P21" s="418"/>
      <c r="Q21" s="418"/>
      <c r="R21" s="418"/>
      <c r="S21" s="418"/>
      <c r="T21" s="418"/>
      <c r="U21" s="418"/>
      <c r="V21" s="418"/>
      <c r="W21" s="418"/>
      <c r="X21" s="418"/>
      <c r="Y21" s="418"/>
      <c r="Z21" s="418"/>
      <c r="AA21" s="418"/>
      <c r="AB21" s="418"/>
      <c r="AC21" s="418"/>
      <c r="AD21" s="418"/>
      <c r="AE21" s="418"/>
      <c r="AF21" s="418"/>
      <c r="AG21" s="419"/>
      <c r="AH21" s="361"/>
      <c r="AI21" s="362"/>
      <c r="AJ21" s="362"/>
      <c r="AK21" s="362"/>
      <c r="AL21" s="362"/>
      <c r="AM21" s="363"/>
      <c r="AN21" s="367"/>
      <c r="AO21" s="368"/>
      <c r="AP21" s="368"/>
      <c r="AQ21" s="368"/>
      <c r="AR21" s="368"/>
      <c r="AS21" s="368"/>
      <c r="AT21" s="368"/>
      <c r="AU21" s="368"/>
      <c r="AV21" s="369"/>
      <c r="AW21" s="367"/>
      <c r="AX21" s="368"/>
      <c r="AY21" s="368"/>
      <c r="AZ21" s="368"/>
      <c r="BA21" s="368"/>
      <c r="BB21" s="368"/>
      <c r="BC21" s="369"/>
      <c r="BD21" s="373"/>
      <c r="BE21" s="374"/>
      <c r="BF21" s="374"/>
      <c r="BG21" s="374"/>
      <c r="BH21" s="374"/>
      <c r="BI21" s="374"/>
      <c r="BJ21" s="374"/>
      <c r="BK21" s="374"/>
      <c r="BL21" s="374"/>
      <c r="BM21" s="374"/>
      <c r="BN21" s="374"/>
      <c r="BO21" s="374"/>
      <c r="BP21" s="375"/>
      <c r="BQ21" s="344"/>
      <c r="BR21" s="345"/>
      <c r="BS21" s="345"/>
      <c r="BT21" s="345"/>
      <c r="BU21" s="345"/>
      <c r="BV21" s="345"/>
      <c r="BW21" s="345"/>
      <c r="BX21" s="345"/>
      <c r="BY21" s="345"/>
      <c r="BZ21" s="345"/>
      <c r="CA21" s="345"/>
      <c r="CB21" s="345"/>
      <c r="CC21" s="345"/>
      <c r="CD21" s="345"/>
      <c r="CE21" s="346"/>
      <c r="CF21" s="344"/>
      <c r="CG21" s="345"/>
      <c r="CH21" s="345"/>
      <c r="CI21" s="345"/>
      <c r="CJ21" s="345"/>
      <c r="CK21" s="345"/>
      <c r="CL21" s="346"/>
      <c r="CM21" s="344"/>
      <c r="CN21" s="345"/>
      <c r="CO21" s="345"/>
      <c r="CP21" s="345"/>
      <c r="CQ21" s="345"/>
      <c r="CR21" s="345"/>
      <c r="CS21" s="345"/>
      <c r="CT21" s="345"/>
      <c r="CU21" s="345"/>
      <c r="CV21" s="345"/>
      <c r="CW21" s="345"/>
      <c r="CX21" s="345"/>
      <c r="CY21" s="345"/>
      <c r="CZ21" s="345"/>
      <c r="DA21" s="345"/>
      <c r="DB21" s="345"/>
      <c r="DC21" s="345"/>
      <c r="DD21" s="345"/>
      <c r="DE21" s="346"/>
      <c r="DF21" s="344"/>
      <c r="DG21" s="345"/>
      <c r="DH21" s="345"/>
      <c r="DI21" s="345"/>
      <c r="DJ21" s="345"/>
      <c r="DK21" s="345"/>
      <c r="DL21" s="345"/>
      <c r="DM21" s="345"/>
      <c r="DN21" s="345"/>
      <c r="DO21" s="346"/>
      <c r="DP21" s="344"/>
      <c r="DQ21" s="345"/>
      <c r="DR21" s="345"/>
      <c r="DS21" s="345"/>
      <c r="DT21" s="345"/>
      <c r="DU21" s="345"/>
      <c r="DV21" s="346"/>
      <c r="DW21" s="344"/>
      <c r="DX21" s="345"/>
      <c r="DY21" s="345"/>
      <c r="DZ21" s="345"/>
      <c r="EA21" s="345"/>
      <c r="EB21" s="345"/>
      <c r="EC21" s="345"/>
      <c r="ED21" s="345"/>
      <c r="EE21" s="345"/>
      <c r="EF21" s="345"/>
      <c r="EG21" s="345"/>
      <c r="EH21" s="345"/>
      <c r="EI21" s="345"/>
      <c r="EJ21" s="346"/>
      <c r="EK21" s="344"/>
      <c r="EL21" s="345"/>
      <c r="EM21" s="345"/>
      <c r="EN21" s="345"/>
      <c r="EO21" s="345"/>
      <c r="EP21" s="345"/>
      <c r="EQ21" s="345"/>
      <c r="ER21" s="345"/>
      <c r="ES21" s="345"/>
      <c r="ET21" s="345"/>
      <c r="EU21" s="345"/>
      <c r="EV21" s="345"/>
      <c r="EW21" s="345"/>
      <c r="EX21" s="345"/>
      <c r="EY21" s="346"/>
      <c r="EZ21" s="367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9"/>
      <c r="FO21" s="31"/>
    </row>
    <row r="22" spans="1:171" s="94" customFormat="1" ht="11.25" customHeight="1" x14ac:dyDescent="0.2">
      <c r="A22" s="95"/>
      <c r="B22" s="420" t="s">
        <v>390</v>
      </c>
      <c r="C22" s="420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0"/>
      <c r="AE22" s="420"/>
      <c r="AF22" s="420"/>
      <c r="AG22" s="421"/>
      <c r="AH22" s="335" t="s">
        <v>840</v>
      </c>
      <c r="AI22" s="336"/>
      <c r="AJ22" s="336"/>
      <c r="AK22" s="336"/>
      <c r="AL22" s="336"/>
      <c r="AM22" s="337"/>
      <c r="AN22" s="349">
        <v>1</v>
      </c>
      <c r="AO22" s="350"/>
      <c r="AP22" s="350"/>
      <c r="AQ22" s="350"/>
      <c r="AR22" s="350"/>
      <c r="AS22" s="350"/>
      <c r="AT22" s="350"/>
      <c r="AU22" s="350"/>
      <c r="AV22" s="351"/>
      <c r="AW22" s="349">
        <v>1</v>
      </c>
      <c r="AX22" s="350"/>
      <c r="AY22" s="350"/>
      <c r="AZ22" s="350"/>
      <c r="BA22" s="350"/>
      <c r="BB22" s="350"/>
      <c r="BC22" s="351"/>
      <c r="BD22" s="349">
        <v>1</v>
      </c>
      <c r="BE22" s="350"/>
      <c r="BF22" s="350"/>
      <c r="BG22" s="350"/>
      <c r="BH22" s="350"/>
      <c r="BI22" s="350"/>
      <c r="BJ22" s="350"/>
      <c r="BK22" s="350"/>
      <c r="BL22" s="350"/>
      <c r="BM22" s="350"/>
      <c r="BN22" s="350"/>
      <c r="BO22" s="350"/>
      <c r="BP22" s="351"/>
      <c r="BQ22" s="338">
        <v>1</v>
      </c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40"/>
      <c r="CF22" s="338"/>
      <c r="CG22" s="347"/>
      <c r="CH22" s="347"/>
      <c r="CI22" s="347"/>
      <c r="CJ22" s="347"/>
      <c r="CK22" s="347"/>
      <c r="CL22" s="348"/>
      <c r="CM22" s="338"/>
      <c r="CN22" s="347"/>
      <c r="CO22" s="347"/>
      <c r="CP22" s="347"/>
      <c r="CQ22" s="347"/>
      <c r="CR22" s="347"/>
      <c r="CS22" s="347"/>
      <c r="CT22" s="347"/>
      <c r="CU22" s="347"/>
      <c r="CV22" s="347"/>
      <c r="CW22" s="347"/>
      <c r="CX22" s="347"/>
      <c r="CY22" s="347"/>
      <c r="CZ22" s="347"/>
      <c r="DA22" s="347"/>
      <c r="DB22" s="347"/>
      <c r="DC22" s="347"/>
      <c r="DD22" s="347"/>
      <c r="DE22" s="348"/>
      <c r="DF22" s="338"/>
      <c r="DG22" s="347"/>
      <c r="DH22" s="347"/>
      <c r="DI22" s="347"/>
      <c r="DJ22" s="347"/>
      <c r="DK22" s="347"/>
      <c r="DL22" s="347"/>
      <c r="DM22" s="347"/>
      <c r="DN22" s="347"/>
      <c r="DO22" s="348"/>
      <c r="DP22" s="338"/>
      <c r="DQ22" s="347"/>
      <c r="DR22" s="347"/>
      <c r="DS22" s="347"/>
      <c r="DT22" s="347"/>
      <c r="DU22" s="347"/>
      <c r="DV22" s="348"/>
      <c r="DW22" s="338"/>
      <c r="DX22" s="347"/>
      <c r="DY22" s="347"/>
      <c r="DZ22" s="347"/>
      <c r="EA22" s="347"/>
      <c r="EB22" s="347"/>
      <c r="EC22" s="347"/>
      <c r="ED22" s="347"/>
      <c r="EE22" s="347"/>
      <c r="EF22" s="347"/>
      <c r="EG22" s="347"/>
      <c r="EH22" s="347"/>
      <c r="EI22" s="347"/>
      <c r="EJ22" s="348"/>
      <c r="EK22" s="338">
        <v>1</v>
      </c>
      <c r="EL22" s="347"/>
      <c r="EM22" s="347"/>
      <c r="EN22" s="347"/>
      <c r="EO22" s="347"/>
      <c r="EP22" s="347"/>
      <c r="EQ22" s="347"/>
      <c r="ER22" s="347"/>
      <c r="ES22" s="347"/>
      <c r="ET22" s="347"/>
      <c r="EU22" s="347"/>
      <c r="EV22" s="347"/>
      <c r="EW22" s="347"/>
      <c r="EX22" s="347"/>
      <c r="EY22" s="348"/>
      <c r="EZ22" s="349"/>
      <c r="FA22" s="350"/>
      <c r="FB22" s="350"/>
      <c r="FC22" s="350"/>
      <c r="FD22" s="350"/>
      <c r="FE22" s="350"/>
      <c r="FF22" s="350"/>
      <c r="FG22" s="350"/>
      <c r="FH22" s="350"/>
      <c r="FI22" s="350"/>
      <c r="FJ22" s="350"/>
      <c r="FK22" s="351"/>
      <c r="FO22" s="13"/>
    </row>
    <row r="23" spans="1:171" s="94" customFormat="1" ht="11.25" customHeight="1" x14ac:dyDescent="0.2">
      <c r="A23" s="95"/>
      <c r="B23" s="420" t="s">
        <v>391</v>
      </c>
      <c r="C23" s="420"/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0"/>
      <c r="AE23" s="420"/>
      <c r="AF23" s="420"/>
      <c r="AG23" s="421"/>
      <c r="AH23" s="335" t="s">
        <v>841</v>
      </c>
      <c r="AI23" s="336"/>
      <c r="AJ23" s="336"/>
      <c r="AK23" s="336"/>
      <c r="AL23" s="336"/>
      <c r="AM23" s="337"/>
      <c r="AN23" s="349"/>
      <c r="AO23" s="350"/>
      <c r="AP23" s="350"/>
      <c r="AQ23" s="350"/>
      <c r="AR23" s="350"/>
      <c r="AS23" s="350"/>
      <c r="AT23" s="350"/>
      <c r="AU23" s="350"/>
      <c r="AV23" s="351"/>
      <c r="AW23" s="349"/>
      <c r="AX23" s="350"/>
      <c r="AY23" s="350"/>
      <c r="AZ23" s="350"/>
      <c r="BA23" s="350"/>
      <c r="BB23" s="350"/>
      <c r="BC23" s="351"/>
      <c r="BD23" s="349"/>
      <c r="BE23" s="350"/>
      <c r="BF23" s="350"/>
      <c r="BG23" s="350"/>
      <c r="BH23" s="350"/>
      <c r="BI23" s="350"/>
      <c r="BJ23" s="350"/>
      <c r="BK23" s="350"/>
      <c r="BL23" s="350"/>
      <c r="BM23" s="350"/>
      <c r="BN23" s="350"/>
      <c r="BO23" s="350"/>
      <c r="BP23" s="351"/>
      <c r="BQ23" s="338"/>
      <c r="BR23" s="339"/>
      <c r="BS23" s="339"/>
      <c r="BT23" s="339"/>
      <c r="BU23" s="339"/>
      <c r="BV23" s="339"/>
      <c r="BW23" s="339"/>
      <c r="BX23" s="339"/>
      <c r="BY23" s="339"/>
      <c r="BZ23" s="339"/>
      <c r="CA23" s="339"/>
      <c r="CB23" s="339"/>
      <c r="CC23" s="339"/>
      <c r="CD23" s="339"/>
      <c r="CE23" s="340"/>
      <c r="CF23" s="338"/>
      <c r="CG23" s="347"/>
      <c r="CH23" s="347"/>
      <c r="CI23" s="347"/>
      <c r="CJ23" s="347"/>
      <c r="CK23" s="347"/>
      <c r="CL23" s="348"/>
      <c r="CM23" s="338"/>
      <c r="CN23" s="347"/>
      <c r="CO23" s="347"/>
      <c r="CP23" s="347"/>
      <c r="CQ23" s="347"/>
      <c r="CR23" s="347"/>
      <c r="CS23" s="347"/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8"/>
      <c r="DF23" s="338"/>
      <c r="DG23" s="347"/>
      <c r="DH23" s="347"/>
      <c r="DI23" s="347"/>
      <c r="DJ23" s="347"/>
      <c r="DK23" s="347"/>
      <c r="DL23" s="347"/>
      <c r="DM23" s="347"/>
      <c r="DN23" s="347"/>
      <c r="DO23" s="348"/>
      <c r="DP23" s="338"/>
      <c r="DQ23" s="347"/>
      <c r="DR23" s="347"/>
      <c r="DS23" s="347"/>
      <c r="DT23" s="347"/>
      <c r="DU23" s="347"/>
      <c r="DV23" s="348"/>
      <c r="DW23" s="338"/>
      <c r="DX23" s="347"/>
      <c r="DY23" s="347"/>
      <c r="DZ23" s="347"/>
      <c r="EA23" s="347"/>
      <c r="EB23" s="347"/>
      <c r="EC23" s="347"/>
      <c r="ED23" s="347"/>
      <c r="EE23" s="347"/>
      <c r="EF23" s="347"/>
      <c r="EG23" s="347"/>
      <c r="EH23" s="347"/>
      <c r="EI23" s="347"/>
      <c r="EJ23" s="348"/>
      <c r="EK23" s="338"/>
      <c r="EL23" s="347"/>
      <c r="EM23" s="347"/>
      <c r="EN23" s="347"/>
      <c r="EO23" s="347"/>
      <c r="EP23" s="347"/>
      <c r="EQ23" s="347"/>
      <c r="ER23" s="347"/>
      <c r="ES23" s="347"/>
      <c r="ET23" s="347"/>
      <c r="EU23" s="347"/>
      <c r="EV23" s="347"/>
      <c r="EW23" s="347"/>
      <c r="EX23" s="347"/>
      <c r="EY23" s="348"/>
      <c r="EZ23" s="349"/>
      <c r="FA23" s="350"/>
      <c r="FB23" s="350"/>
      <c r="FC23" s="350"/>
      <c r="FD23" s="350"/>
      <c r="FE23" s="350"/>
      <c r="FF23" s="350"/>
      <c r="FG23" s="350"/>
      <c r="FH23" s="350"/>
      <c r="FI23" s="350"/>
      <c r="FJ23" s="350"/>
      <c r="FK23" s="351"/>
      <c r="FO23" s="1"/>
    </row>
    <row r="24" spans="1:171" s="94" customFormat="1" ht="11.25" customHeight="1" x14ac:dyDescent="0.2">
      <c r="A24" s="95"/>
      <c r="B24" s="406" t="s">
        <v>536</v>
      </c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7"/>
      <c r="AH24" s="358" t="s">
        <v>842</v>
      </c>
      <c r="AI24" s="359"/>
      <c r="AJ24" s="359"/>
      <c r="AK24" s="359"/>
      <c r="AL24" s="359"/>
      <c r="AM24" s="360"/>
      <c r="AN24" s="364">
        <v>37.5</v>
      </c>
      <c r="AO24" s="365"/>
      <c r="AP24" s="365"/>
      <c r="AQ24" s="365"/>
      <c r="AR24" s="365"/>
      <c r="AS24" s="365"/>
      <c r="AT24" s="365"/>
      <c r="AU24" s="365"/>
      <c r="AV24" s="366"/>
      <c r="AW24" s="364">
        <v>34.5</v>
      </c>
      <c r="AX24" s="365"/>
      <c r="AY24" s="365"/>
      <c r="AZ24" s="365"/>
      <c r="BA24" s="365"/>
      <c r="BB24" s="365"/>
      <c r="BC24" s="366"/>
      <c r="BD24" s="364">
        <v>34</v>
      </c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6"/>
      <c r="BQ24" s="341">
        <v>33</v>
      </c>
      <c r="BR24" s="342"/>
      <c r="BS24" s="342"/>
      <c r="BT24" s="342"/>
      <c r="BU24" s="342"/>
      <c r="BV24" s="342"/>
      <c r="BW24" s="342"/>
      <c r="BX24" s="342"/>
      <c r="BY24" s="342"/>
      <c r="BZ24" s="342"/>
      <c r="CA24" s="342"/>
      <c r="CB24" s="342"/>
      <c r="CC24" s="342"/>
      <c r="CD24" s="342"/>
      <c r="CE24" s="343"/>
      <c r="CF24" s="341">
        <v>4</v>
      </c>
      <c r="CG24" s="342"/>
      <c r="CH24" s="342"/>
      <c r="CI24" s="342"/>
      <c r="CJ24" s="342"/>
      <c r="CK24" s="342"/>
      <c r="CL24" s="343"/>
      <c r="CM24" s="341"/>
      <c r="CN24" s="342"/>
      <c r="CO24" s="342"/>
      <c r="CP24" s="342"/>
      <c r="CQ24" s="342"/>
      <c r="CR24" s="342"/>
      <c r="CS24" s="342"/>
      <c r="CT24" s="342"/>
      <c r="CU24" s="342"/>
      <c r="CV24" s="342"/>
      <c r="CW24" s="342"/>
      <c r="CX24" s="342"/>
      <c r="CY24" s="342"/>
      <c r="CZ24" s="342"/>
      <c r="DA24" s="342"/>
      <c r="DB24" s="342"/>
      <c r="DC24" s="342"/>
      <c r="DD24" s="342"/>
      <c r="DE24" s="343"/>
      <c r="DF24" s="341"/>
      <c r="DG24" s="342"/>
      <c r="DH24" s="342"/>
      <c r="DI24" s="342"/>
      <c r="DJ24" s="342"/>
      <c r="DK24" s="342"/>
      <c r="DL24" s="342"/>
      <c r="DM24" s="342"/>
      <c r="DN24" s="342"/>
      <c r="DO24" s="343"/>
      <c r="DP24" s="341">
        <v>3</v>
      </c>
      <c r="DQ24" s="342"/>
      <c r="DR24" s="342"/>
      <c r="DS24" s="342"/>
      <c r="DT24" s="342"/>
      <c r="DU24" s="342"/>
      <c r="DV24" s="343"/>
      <c r="DW24" s="341">
        <v>3</v>
      </c>
      <c r="DX24" s="342"/>
      <c r="DY24" s="342"/>
      <c r="DZ24" s="342"/>
      <c r="EA24" s="342"/>
      <c r="EB24" s="342"/>
      <c r="EC24" s="342"/>
      <c r="ED24" s="342"/>
      <c r="EE24" s="342"/>
      <c r="EF24" s="342"/>
      <c r="EG24" s="342"/>
      <c r="EH24" s="342"/>
      <c r="EI24" s="342"/>
      <c r="EJ24" s="343"/>
      <c r="EK24" s="341">
        <v>34</v>
      </c>
      <c r="EL24" s="342"/>
      <c r="EM24" s="342"/>
      <c r="EN24" s="342"/>
      <c r="EO24" s="342"/>
      <c r="EP24" s="342"/>
      <c r="EQ24" s="342"/>
      <c r="ER24" s="342"/>
      <c r="ES24" s="342"/>
      <c r="ET24" s="342"/>
      <c r="EU24" s="342"/>
      <c r="EV24" s="342"/>
      <c r="EW24" s="342"/>
      <c r="EX24" s="342"/>
      <c r="EY24" s="343"/>
      <c r="EZ24" s="364">
        <v>3</v>
      </c>
      <c r="FA24" s="365"/>
      <c r="FB24" s="365"/>
      <c r="FC24" s="365"/>
      <c r="FD24" s="365"/>
      <c r="FE24" s="365"/>
      <c r="FF24" s="365"/>
      <c r="FG24" s="365"/>
      <c r="FH24" s="365"/>
      <c r="FI24" s="365"/>
      <c r="FJ24" s="365"/>
      <c r="FK24" s="366"/>
      <c r="FO24" s="25"/>
    </row>
    <row r="25" spans="1:171" s="94" customFormat="1" ht="11.25" customHeight="1" x14ac:dyDescent="0.2">
      <c r="A25" s="96"/>
      <c r="B25" s="408" t="s">
        <v>861</v>
      </c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8"/>
      <c r="AA25" s="408"/>
      <c r="AB25" s="408"/>
      <c r="AC25" s="408"/>
      <c r="AD25" s="408"/>
      <c r="AE25" s="408"/>
      <c r="AF25" s="408"/>
      <c r="AG25" s="409"/>
      <c r="AH25" s="361"/>
      <c r="AI25" s="362"/>
      <c r="AJ25" s="362"/>
      <c r="AK25" s="362"/>
      <c r="AL25" s="362"/>
      <c r="AM25" s="363"/>
      <c r="AN25" s="367"/>
      <c r="AO25" s="368"/>
      <c r="AP25" s="368"/>
      <c r="AQ25" s="368"/>
      <c r="AR25" s="368"/>
      <c r="AS25" s="368"/>
      <c r="AT25" s="368"/>
      <c r="AU25" s="368"/>
      <c r="AV25" s="369"/>
      <c r="AW25" s="367"/>
      <c r="AX25" s="368"/>
      <c r="AY25" s="368"/>
      <c r="AZ25" s="368"/>
      <c r="BA25" s="368"/>
      <c r="BB25" s="368"/>
      <c r="BC25" s="369"/>
      <c r="BD25" s="373"/>
      <c r="BE25" s="374"/>
      <c r="BF25" s="374"/>
      <c r="BG25" s="374"/>
      <c r="BH25" s="374"/>
      <c r="BI25" s="374"/>
      <c r="BJ25" s="374"/>
      <c r="BK25" s="374"/>
      <c r="BL25" s="374"/>
      <c r="BM25" s="374"/>
      <c r="BN25" s="374"/>
      <c r="BO25" s="374"/>
      <c r="BP25" s="375"/>
      <c r="BQ25" s="344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6"/>
      <c r="CF25" s="344"/>
      <c r="CG25" s="345"/>
      <c r="CH25" s="345"/>
      <c r="CI25" s="345"/>
      <c r="CJ25" s="345"/>
      <c r="CK25" s="345"/>
      <c r="CL25" s="346"/>
      <c r="CM25" s="344"/>
      <c r="CN25" s="345"/>
      <c r="CO25" s="345"/>
      <c r="CP25" s="345"/>
      <c r="CQ25" s="345"/>
      <c r="CR25" s="345"/>
      <c r="CS25" s="345"/>
      <c r="CT25" s="345"/>
      <c r="CU25" s="345"/>
      <c r="CV25" s="345"/>
      <c r="CW25" s="345"/>
      <c r="CX25" s="345"/>
      <c r="CY25" s="345"/>
      <c r="CZ25" s="345"/>
      <c r="DA25" s="345"/>
      <c r="DB25" s="345"/>
      <c r="DC25" s="345"/>
      <c r="DD25" s="345"/>
      <c r="DE25" s="346"/>
      <c r="DF25" s="344"/>
      <c r="DG25" s="345"/>
      <c r="DH25" s="345"/>
      <c r="DI25" s="345"/>
      <c r="DJ25" s="345"/>
      <c r="DK25" s="345"/>
      <c r="DL25" s="345"/>
      <c r="DM25" s="345"/>
      <c r="DN25" s="345"/>
      <c r="DO25" s="346"/>
      <c r="DP25" s="344"/>
      <c r="DQ25" s="345"/>
      <c r="DR25" s="345"/>
      <c r="DS25" s="345"/>
      <c r="DT25" s="345"/>
      <c r="DU25" s="345"/>
      <c r="DV25" s="346"/>
      <c r="DW25" s="344"/>
      <c r="DX25" s="345"/>
      <c r="DY25" s="345"/>
      <c r="DZ25" s="345"/>
      <c r="EA25" s="345"/>
      <c r="EB25" s="345"/>
      <c r="EC25" s="345"/>
      <c r="ED25" s="345"/>
      <c r="EE25" s="345"/>
      <c r="EF25" s="345"/>
      <c r="EG25" s="345"/>
      <c r="EH25" s="345"/>
      <c r="EI25" s="345"/>
      <c r="EJ25" s="346"/>
      <c r="EK25" s="344"/>
      <c r="EL25" s="345"/>
      <c r="EM25" s="345"/>
      <c r="EN25" s="345"/>
      <c r="EO25" s="345"/>
      <c r="EP25" s="345"/>
      <c r="EQ25" s="345"/>
      <c r="ER25" s="345"/>
      <c r="ES25" s="345"/>
      <c r="ET25" s="345"/>
      <c r="EU25" s="345"/>
      <c r="EV25" s="345"/>
      <c r="EW25" s="345"/>
      <c r="EX25" s="345"/>
      <c r="EY25" s="346"/>
      <c r="EZ25" s="367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9"/>
      <c r="FO25" s="25"/>
    </row>
    <row r="26" spans="1:171" s="94" customFormat="1" ht="10.5" customHeight="1" x14ac:dyDescent="0.2">
      <c r="A26" s="95"/>
      <c r="B26" s="410" t="s">
        <v>420</v>
      </c>
      <c r="C26" s="410"/>
      <c r="D26" s="410"/>
      <c r="E26" s="410"/>
      <c r="F26" s="410"/>
      <c r="G26" s="410"/>
      <c r="H26" s="410"/>
      <c r="I26" s="410"/>
      <c r="J26" s="410"/>
      <c r="K26" s="410"/>
      <c r="L26" s="410"/>
      <c r="M26" s="410"/>
      <c r="N26" s="410"/>
      <c r="O26" s="410"/>
      <c r="P26" s="410"/>
      <c r="Q26" s="410"/>
      <c r="R26" s="410"/>
      <c r="S26" s="410"/>
      <c r="T26" s="410"/>
      <c r="U26" s="410"/>
      <c r="V26" s="410"/>
      <c r="W26" s="410"/>
      <c r="X26" s="410"/>
      <c r="Y26" s="410"/>
      <c r="Z26" s="410"/>
      <c r="AA26" s="410"/>
      <c r="AB26" s="410"/>
      <c r="AC26" s="410"/>
      <c r="AD26" s="410"/>
      <c r="AE26" s="410"/>
      <c r="AF26" s="410"/>
      <c r="AG26" s="411"/>
      <c r="AH26" s="358" t="s">
        <v>843</v>
      </c>
      <c r="AI26" s="359"/>
      <c r="AJ26" s="359"/>
      <c r="AK26" s="359"/>
      <c r="AL26" s="359"/>
      <c r="AM26" s="360"/>
      <c r="AN26" s="364">
        <v>24</v>
      </c>
      <c r="AO26" s="365"/>
      <c r="AP26" s="365"/>
      <c r="AQ26" s="365"/>
      <c r="AR26" s="365"/>
      <c r="AS26" s="365"/>
      <c r="AT26" s="365"/>
      <c r="AU26" s="365"/>
      <c r="AV26" s="366"/>
      <c r="AW26" s="364">
        <v>24</v>
      </c>
      <c r="AX26" s="365"/>
      <c r="AY26" s="365"/>
      <c r="AZ26" s="365"/>
      <c r="BA26" s="365"/>
      <c r="BB26" s="365"/>
      <c r="BC26" s="366"/>
      <c r="BD26" s="364">
        <v>24</v>
      </c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6"/>
      <c r="BQ26" s="341">
        <v>22</v>
      </c>
      <c r="BR26" s="342"/>
      <c r="BS26" s="342"/>
      <c r="BT26" s="342"/>
      <c r="BU26" s="342"/>
      <c r="BV26" s="342"/>
      <c r="BW26" s="342"/>
      <c r="BX26" s="342"/>
      <c r="BY26" s="342"/>
      <c r="BZ26" s="342"/>
      <c r="CA26" s="342"/>
      <c r="CB26" s="342"/>
      <c r="CC26" s="342"/>
      <c r="CD26" s="342"/>
      <c r="CE26" s="343"/>
      <c r="CF26" s="341">
        <v>3</v>
      </c>
      <c r="CG26" s="342"/>
      <c r="CH26" s="342"/>
      <c r="CI26" s="342"/>
      <c r="CJ26" s="342"/>
      <c r="CK26" s="342"/>
      <c r="CL26" s="343"/>
      <c r="CM26" s="341"/>
      <c r="CN26" s="342"/>
      <c r="CO26" s="342"/>
      <c r="CP26" s="342"/>
      <c r="CQ26" s="342"/>
      <c r="CR26" s="342"/>
      <c r="CS26" s="342"/>
      <c r="CT26" s="342"/>
      <c r="CU26" s="342"/>
      <c r="CV26" s="342"/>
      <c r="CW26" s="342"/>
      <c r="CX26" s="342"/>
      <c r="CY26" s="342"/>
      <c r="CZ26" s="342"/>
      <c r="DA26" s="342"/>
      <c r="DB26" s="342"/>
      <c r="DC26" s="342"/>
      <c r="DD26" s="342"/>
      <c r="DE26" s="343"/>
      <c r="DF26" s="341"/>
      <c r="DG26" s="342"/>
      <c r="DH26" s="342"/>
      <c r="DI26" s="342"/>
      <c r="DJ26" s="342"/>
      <c r="DK26" s="342"/>
      <c r="DL26" s="342"/>
      <c r="DM26" s="342"/>
      <c r="DN26" s="342"/>
      <c r="DO26" s="343"/>
      <c r="DP26" s="341">
        <v>1</v>
      </c>
      <c r="DQ26" s="342"/>
      <c r="DR26" s="342"/>
      <c r="DS26" s="342"/>
      <c r="DT26" s="342"/>
      <c r="DU26" s="342"/>
      <c r="DV26" s="343"/>
      <c r="DW26" s="341">
        <v>1</v>
      </c>
      <c r="DX26" s="342"/>
      <c r="DY26" s="342"/>
      <c r="DZ26" s="342"/>
      <c r="EA26" s="342"/>
      <c r="EB26" s="342"/>
      <c r="EC26" s="342"/>
      <c r="ED26" s="342"/>
      <c r="EE26" s="342"/>
      <c r="EF26" s="342"/>
      <c r="EG26" s="342"/>
      <c r="EH26" s="342"/>
      <c r="EI26" s="342"/>
      <c r="EJ26" s="343"/>
      <c r="EK26" s="341">
        <v>24</v>
      </c>
      <c r="EL26" s="342"/>
      <c r="EM26" s="342"/>
      <c r="EN26" s="342"/>
      <c r="EO26" s="342"/>
      <c r="EP26" s="342"/>
      <c r="EQ26" s="342"/>
      <c r="ER26" s="342"/>
      <c r="ES26" s="342"/>
      <c r="ET26" s="342"/>
      <c r="EU26" s="342"/>
      <c r="EV26" s="342"/>
      <c r="EW26" s="342"/>
      <c r="EX26" s="342"/>
      <c r="EY26" s="343"/>
      <c r="EZ26" s="364"/>
      <c r="FA26" s="365"/>
      <c r="FB26" s="365"/>
      <c r="FC26" s="365"/>
      <c r="FD26" s="365"/>
      <c r="FE26" s="365"/>
      <c r="FF26" s="365"/>
      <c r="FG26" s="365"/>
      <c r="FH26" s="365"/>
      <c r="FI26" s="365"/>
      <c r="FJ26" s="365"/>
      <c r="FK26" s="366"/>
      <c r="FO26" s="25"/>
    </row>
    <row r="27" spans="1:171" s="94" customFormat="1" ht="10.5" customHeight="1" x14ac:dyDescent="0.2">
      <c r="A27" s="96"/>
      <c r="B27" s="412" t="s">
        <v>129</v>
      </c>
      <c r="C27" s="41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3"/>
      <c r="AH27" s="361"/>
      <c r="AI27" s="362"/>
      <c r="AJ27" s="362"/>
      <c r="AK27" s="362"/>
      <c r="AL27" s="362"/>
      <c r="AM27" s="363"/>
      <c r="AN27" s="367"/>
      <c r="AO27" s="368"/>
      <c r="AP27" s="368"/>
      <c r="AQ27" s="368"/>
      <c r="AR27" s="368"/>
      <c r="AS27" s="368"/>
      <c r="AT27" s="368"/>
      <c r="AU27" s="368"/>
      <c r="AV27" s="369"/>
      <c r="AW27" s="367"/>
      <c r="AX27" s="368"/>
      <c r="AY27" s="368"/>
      <c r="AZ27" s="368"/>
      <c r="BA27" s="368"/>
      <c r="BB27" s="368"/>
      <c r="BC27" s="369"/>
      <c r="BD27" s="373"/>
      <c r="BE27" s="374"/>
      <c r="BF27" s="374"/>
      <c r="BG27" s="374"/>
      <c r="BH27" s="374"/>
      <c r="BI27" s="374"/>
      <c r="BJ27" s="374"/>
      <c r="BK27" s="374"/>
      <c r="BL27" s="374"/>
      <c r="BM27" s="374"/>
      <c r="BN27" s="374"/>
      <c r="BO27" s="374"/>
      <c r="BP27" s="375"/>
      <c r="BQ27" s="344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6"/>
      <c r="CF27" s="344"/>
      <c r="CG27" s="345"/>
      <c r="CH27" s="345"/>
      <c r="CI27" s="345"/>
      <c r="CJ27" s="345"/>
      <c r="CK27" s="345"/>
      <c r="CL27" s="346"/>
      <c r="CM27" s="344"/>
      <c r="CN27" s="345"/>
      <c r="CO27" s="345"/>
      <c r="CP27" s="345"/>
      <c r="CQ27" s="345"/>
      <c r="CR27" s="345"/>
      <c r="CS27" s="345"/>
      <c r="CT27" s="345"/>
      <c r="CU27" s="345"/>
      <c r="CV27" s="345"/>
      <c r="CW27" s="345"/>
      <c r="CX27" s="345"/>
      <c r="CY27" s="345"/>
      <c r="CZ27" s="345"/>
      <c r="DA27" s="345"/>
      <c r="DB27" s="345"/>
      <c r="DC27" s="345"/>
      <c r="DD27" s="345"/>
      <c r="DE27" s="346"/>
      <c r="DF27" s="344"/>
      <c r="DG27" s="345"/>
      <c r="DH27" s="345"/>
      <c r="DI27" s="345"/>
      <c r="DJ27" s="345"/>
      <c r="DK27" s="345"/>
      <c r="DL27" s="345"/>
      <c r="DM27" s="345"/>
      <c r="DN27" s="345"/>
      <c r="DO27" s="346"/>
      <c r="DP27" s="344"/>
      <c r="DQ27" s="345"/>
      <c r="DR27" s="345"/>
      <c r="DS27" s="345"/>
      <c r="DT27" s="345"/>
      <c r="DU27" s="345"/>
      <c r="DV27" s="346"/>
      <c r="DW27" s="344"/>
      <c r="DX27" s="345"/>
      <c r="DY27" s="345"/>
      <c r="DZ27" s="345"/>
      <c r="EA27" s="345"/>
      <c r="EB27" s="345"/>
      <c r="EC27" s="345"/>
      <c r="ED27" s="345"/>
      <c r="EE27" s="345"/>
      <c r="EF27" s="345"/>
      <c r="EG27" s="345"/>
      <c r="EH27" s="345"/>
      <c r="EI27" s="345"/>
      <c r="EJ27" s="346"/>
      <c r="EK27" s="344"/>
      <c r="EL27" s="345"/>
      <c r="EM27" s="345"/>
      <c r="EN27" s="345"/>
      <c r="EO27" s="345"/>
      <c r="EP27" s="345"/>
      <c r="EQ27" s="345"/>
      <c r="ER27" s="345"/>
      <c r="ES27" s="345"/>
      <c r="ET27" s="345"/>
      <c r="EU27" s="345"/>
      <c r="EV27" s="345"/>
      <c r="EW27" s="345"/>
      <c r="EX27" s="345"/>
      <c r="EY27" s="346"/>
      <c r="EZ27" s="367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9"/>
      <c r="FO27" s="1"/>
    </row>
    <row r="28" spans="1:171" s="94" customFormat="1" ht="11.25" customHeight="1" x14ac:dyDescent="0.2">
      <c r="A28" s="97"/>
      <c r="B28" s="404" t="s">
        <v>127</v>
      </c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  <c r="AE28" s="404"/>
      <c r="AF28" s="404"/>
      <c r="AG28" s="405"/>
      <c r="AH28" s="335" t="s">
        <v>844</v>
      </c>
      <c r="AI28" s="336"/>
      <c r="AJ28" s="336"/>
      <c r="AK28" s="336"/>
      <c r="AL28" s="336"/>
      <c r="AM28" s="337"/>
      <c r="AN28" s="349">
        <v>1</v>
      </c>
      <c r="AO28" s="350"/>
      <c r="AP28" s="350"/>
      <c r="AQ28" s="350"/>
      <c r="AR28" s="350"/>
      <c r="AS28" s="350"/>
      <c r="AT28" s="350"/>
      <c r="AU28" s="350"/>
      <c r="AV28" s="351"/>
      <c r="AW28" s="349">
        <v>1</v>
      </c>
      <c r="AX28" s="350"/>
      <c r="AY28" s="350"/>
      <c r="AZ28" s="350"/>
      <c r="BA28" s="350"/>
      <c r="BB28" s="350"/>
      <c r="BC28" s="351"/>
      <c r="BD28" s="349">
        <v>1</v>
      </c>
      <c r="BE28" s="350"/>
      <c r="BF28" s="350"/>
      <c r="BG28" s="350"/>
      <c r="BH28" s="350"/>
      <c r="BI28" s="350"/>
      <c r="BJ28" s="350"/>
      <c r="BK28" s="350"/>
      <c r="BL28" s="350"/>
      <c r="BM28" s="350"/>
      <c r="BN28" s="350"/>
      <c r="BO28" s="350"/>
      <c r="BP28" s="351"/>
      <c r="BQ28" s="338">
        <v>1</v>
      </c>
      <c r="BR28" s="339"/>
      <c r="BS28" s="339"/>
      <c r="BT28" s="339"/>
      <c r="BU28" s="339"/>
      <c r="BV28" s="339"/>
      <c r="BW28" s="339"/>
      <c r="BX28" s="339"/>
      <c r="BY28" s="339"/>
      <c r="BZ28" s="339"/>
      <c r="CA28" s="339"/>
      <c r="CB28" s="339"/>
      <c r="CC28" s="339"/>
      <c r="CD28" s="339"/>
      <c r="CE28" s="340"/>
      <c r="CF28" s="338"/>
      <c r="CG28" s="347"/>
      <c r="CH28" s="347"/>
      <c r="CI28" s="347"/>
      <c r="CJ28" s="347"/>
      <c r="CK28" s="347"/>
      <c r="CL28" s="348"/>
      <c r="CM28" s="338"/>
      <c r="CN28" s="347"/>
      <c r="CO28" s="347"/>
      <c r="CP28" s="347"/>
      <c r="CQ28" s="347"/>
      <c r="CR28" s="347"/>
      <c r="CS28" s="347"/>
      <c r="CT28" s="347"/>
      <c r="CU28" s="347"/>
      <c r="CV28" s="347"/>
      <c r="CW28" s="347"/>
      <c r="CX28" s="347"/>
      <c r="CY28" s="347"/>
      <c r="CZ28" s="347"/>
      <c r="DA28" s="347"/>
      <c r="DB28" s="347"/>
      <c r="DC28" s="347"/>
      <c r="DD28" s="347"/>
      <c r="DE28" s="348"/>
      <c r="DF28" s="338"/>
      <c r="DG28" s="347"/>
      <c r="DH28" s="347"/>
      <c r="DI28" s="347"/>
      <c r="DJ28" s="347"/>
      <c r="DK28" s="347"/>
      <c r="DL28" s="347"/>
      <c r="DM28" s="347"/>
      <c r="DN28" s="347"/>
      <c r="DO28" s="348"/>
      <c r="DP28" s="338"/>
      <c r="DQ28" s="347"/>
      <c r="DR28" s="347"/>
      <c r="DS28" s="347"/>
      <c r="DT28" s="347"/>
      <c r="DU28" s="347"/>
      <c r="DV28" s="348"/>
      <c r="DW28" s="338"/>
      <c r="DX28" s="347"/>
      <c r="DY28" s="347"/>
      <c r="DZ28" s="347"/>
      <c r="EA28" s="347"/>
      <c r="EB28" s="347"/>
      <c r="EC28" s="347"/>
      <c r="ED28" s="347"/>
      <c r="EE28" s="347"/>
      <c r="EF28" s="347"/>
      <c r="EG28" s="347"/>
      <c r="EH28" s="347"/>
      <c r="EI28" s="347"/>
      <c r="EJ28" s="348"/>
      <c r="EK28" s="338">
        <v>1</v>
      </c>
      <c r="EL28" s="347"/>
      <c r="EM28" s="347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8"/>
      <c r="EZ28" s="349"/>
      <c r="FA28" s="350"/>
      <c r="FB28" s="350"/>
      <c r="FC28" s="350"/>
      <c r="FD28" s="350"/>
      <c r="FE28" s="350"/>
      <c r="FF28" s="350"/>
      <c r="FG28" s="350"/>
      <c r="FH28" s="350"/>
      <c r="FI28" s="350"/>
      <c r="FJ28" s="350"/>
      <c r="FK28" s="351"/>
      <c r="FO28" s="1"/>
    </row>
    <row r="29" spans="1:171" s="94" customFormat="1" ht="11.25" customHeight="1" x14ac:dyDescent="0.2">
      <c r="A29" s="97"/>
      <c r="B29" s="404" t="s">
        <v>188</v>
      </c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4"/>
      <c r="AF29" s="404"/>
      <c r="AG29" s="405"/>
      <c r="AH29" s="335" t="s">
        <v>845</v>
      </c>
      <c r="AI29" s="336"/>
      <c r="AJ29" s="336"/>
      <c r="AK29" s="336"/>
      <c r="AL29" s="336"/>
      <c r="AM29" s="337"/>
      <c r="AN29" s="349">
        <v>2.5</v>
      </c>
      <c r="AO29" s="350"/>
      <c r="AP29" s="350"/>
      <c r="AQ29" s="350"/>
      <c r="AR29" s="350"/>
      <c r="AS29" s="350"/>
      <c r="AT29" s="350"/>
      <c r="AU29" s="350"/>
      <c r="AV29" s="351"/>
      <c r="AW29" s="349">
        <v>1.5</v>
      </c>
      <c r="AX29" s="350"/>
      <c r="AY29" s="350"/>
      <c r="AZ29" s="350"/>
      <c r="BA29" s="350"/>
      <c r="BB29" s="350"/>
      <c r="BC29" s="351"/>
      <c r="BD29" s="349">
        <v>1.5</v>
      </c>
      <c r="BE29" s="350"/>
      <c r="BF29" s="350"/>
      <c r="BG29" s="350"/>
      <c r="BH29" s="350"/>
      <c r="BI29" s="350"/>
      <c r="BJ29" s="350"/>
      <c r="BK29" s="350"/>
      <c r="BL29" s="350"/>
      <c r="BM29" s="350"/>
      <c r="BN29" s="350"/>
      <c r="BO29" s="350"/>
      <c r="BP29" s="351"/>
      <c r="BQ29" s="338">
        <v>2</v>
      </c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40"/>
      <c r="CF29" s="338"/>
      <c r="CG29" s="347"/>
      <c r="CH29" s="347"/>
      <c r="CI29" s="347"/>
      <c r="CJ29" s="347"/>
      <c r="CK29" s="347"/>
      <c r="CL29" s="348"/>
      <c r="CM29" s="338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8"/>
      <c r="DF29" s="338"/>
      <c r="DG29" s="347"/>
      <c r="DH29" s="347"/>
      <c r="DI29" s="347"/>
      <c r="DJ29" s="347"/>
      <c r="DK29" s="347"/>
      <c r="DL29" s="347"/>
      <c r="DM29" s="347"/>
      <c r="DN29" s="347"/>
      <c r="DO29" s="348"/>
      <c r="DP29" s="338">
        <v>1</v>
      </c>
      <c r="DQ29" s="347"/>
      <c r="DR29" s="347"/>
      <c r="DS29" s="347"/>
      <c r="DT29" s="347"/>
      <c r="DU29" s="347"/>
      <c r="DV29" s="348"/>
      <c r="DW29" s="338">
        <v>1</v>
      </c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8"/>
      <c r="EK29" s="338">
        <v>1</v>
      </c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8"/>
      <c r="EZ29" s="349">
        <v>1</v>
      </c>
      <c r="FA29" s="350"/>
      <c r="FB29" s="350"/>
      <c r="FC29" s="350"/>
      <c r="FD29" s="350"/>
      <c r="FE29" s="350"/>
      <c r="FF29" s="350"/>
      <c r="FG29" s="350"/>
      <c r="FH29" s="350"/>
      <c r="FI29" s="350"/>
      <c r="FJ29" s="350"/>
      <c r="FK29" s="351"/>
      <c r="FO29" s="1"/>
    </row>
    <row r="30" spans="1:171" s="94" customFormat="1" ht="11.25" customHeight="1" x14ac:dyDescent="0.2">
      <c r="A30" s="95"/>
      <c r="B30" s="410" t="s">
        <v>537</v>
      </c>
      <c r="C30" s="410"/>
      <c r="D30" s="410"/>
      <c r="E30" s="410"/>
      <c r="F30" s="410"/>
      <c r="G30" s="410"/>
      <c r="H30" s="410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410"/>
      <c r="T30" s="410"/>
      <c r="U30" s="410"/>
      <c r="V30" s="410"/>
      <c r="W30" s="410"/>
      <c r="X30" s="410"/>
      <c r="Y30" s="410"/>
      <c r="Z30" s="410"/>
      <c r="AA30" s="410"/>
      <c r="AB30" s="410"/>
      <c r="AC30" s="410"/>
      <c r="AD30" s="410"/>
      <c r="AE30" s="410"/>
      <c r="AF30" s="410"/>
      <c r="AG30" s="411"/>
      <c r="AH30" s="358" t="s">
        <v>846</v>
      </c>
      <c r="AI30" s="359"/>
      <c r="AJ30" s="359"/>
      <c r="AK30" s="359"/>
      <c r="AL30" s="359"/>
      <c r="AM30" s="360"/>
      <c r="AN30" s="364">
        <v>1</v>
      </c>
      <c r="AO30" s="365"/>
      <c r="AP30" s="365"/>
      <c r="AQ30" s="365"/>
      <c r="AR30" s="365"/>
      <c r="AS30" s="365"/>
      <c r="AT30" s="365"/>
      <c r="AU30" s="365"/>
      <c r="AV30" s="366"/>
      <c r="AW30" s="364">
        <v>1</v>
      </c>
      <c r="AX30" s="365"/>
      <c r="AY30" s="365"/>
      <c r="AZ30" s="365"/>
      <c r="BA30" s="365"/>
      <c r="BB30" s="365"/>
      <c r="BC30" s="366"/>
      <c r="BD30" s="364">
        <v>1</v>
      </c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6"/>
      <c r="BQ30" s="341">
        <v>1</v>
      </c>
      <c r="BR30" s="342"/>
      <c r="BS30" s="342"/>
      <c r="BT30" s="342"/>
      <c r="BU30" s="342"/>
      <c r="BV30" s="342"/>
      <c r="BW30" s="342"/>
      <c r="BX30" s="342"/>
      <c r="BY30" s="342"/>
      <c r="BZ30" s="342"/>
      <c r="CA30" s="342"/>
      <c r="CB30" s="342"/>
      <c r="CC30" s="342"/>
      <c r="CD30" s="342"/>
      <c r="CE30" s="343"/>
      <c r="CF30" s="341"/>
      <c r="CG30" s="342"/>
      <c r="CH30" s="342"/>
      <c r="CI30" s="342"/>
      <c r="CJ30" s="342"/>
      <c r="CK30" s="342"/>
      <c r="CL30" s="343"/>
      <c r="CM30" s="341"/>
      <c r="CN30" s="342"/>
      <c r="CO30" s="342"/>
      <c r="CP30" s="342"/>
      <c r="CQ30" s="342"/>
      <c r="CR30" s="342"/>
      <c r="CS30" s="342"/>
      <c r="CT30" s="342"/>
      <c r="CU30" s="342"/>
      <c r="CV30" s="342"/>
      <c r="CW30" s="342"/>
      <c r="CX30" s="342"/>
      <c r="CY30" s="342"/>
      <c r="CZ30" s="342"/>
      <c r="DA30" s="342"/>
      <c r="DB30" s="342"/>
      <c r="DC30" s="342"/>
      <c r="DD30" s="342"/>
      <c r="DE30" s="343"/>
      <c r="DF30" s="341"/>
      <c r="DG30" s="342"/>
      <c r="DH30" s="342"/>
      <c r="DI30" s="342"/>
      <c r="DJ30" s="342"/>
      <c r="DK30" s="342"/>
      <c r="DL30" s="342"/>
      <c r="DM30" s="342"/>
      <c r="DN30" s="342"/>
      <c r="DO30" s="343"/>
      <c r="DP30" s="341"/>
      <c r="DQ30" s="342"/>
      <c r="DR30" s="342"/>
      <c r="DS30" s="342"/>
      <c r="DT30" s="342"/>
      <c r="DU30" s="342"/>
      <c r="DV30" s="343"/>
      <c r="DW30" s="341"/>
      <c r="DX30" s="342"/>
      <c r="DY30" s="342"/>
      <c r="DZ30" s="342"/>
      <c r="EA30" s="342"/>
      <c r="EB30" s="342"/>
      <c r="EC30" s="342"/>
      <c r="ED30" s="342"/>
      <c r="EE30" s="342"/>
      <c r="EF30" s="342"/>
      <c r="EG30" s="342"/>
      <c r="EH30" s="342"/>
      <c r="EI30" s="342"/>
      <c r="EJ30" s="343"/>
      <c r="EK30" s="341">
        <v>1</v>
      </c>
      <c r="EL30" s="342"/>
      <c r="EM30" s="342"/>
      <c r="EN30" s="342"/>
      <c r="EO30" s="342"/>
      <c r="EP30" s="342"/>
      <c r="EQ30" s="342"/>
      <c r="ER30" s="342"/>
      <c r="ES30" s="342"/>
      <c r="ET30" s="342"/>
      <c r="EU30" s="342"/>
      <c r="EV30" s="342"/>
      <c r="EW30" s="342"/>
      <c r="EX30" s="342"/>
      <c r="EY30" s="343"/>
      <c r="EZ30" s="364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6"/>
      <c r="FO30" s="1"/>
    </row>
    <row r="31" spans="1:171" s="94" customFormat="1" ht="11.25" customHeight="1" x14ac:dyDescent="0.2">
      <c r="A31" s="96"/>
      <c r="B31" s="412" t="s">
        <v>467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3"/>
      <c r="AH31" s="361"/>
      <c r="AI31" s="362"/>
      <c r="AJ31" s="362"/>
      <c r="AK31" s="362"/>
      <c r="AL31" s="362"/>
      <c r="AM31" s="363"/>
      <c r="AN31" s="367"/>
      <c r="AO31" s="368"/>
      <c r="AP31" s="368"/>
      <c r="AQ31" s="368"/>
      <c r="AR31" s="368"/>
      <c r="AS31" s="368"/>
      <c r="AT31" s="368"/>
      <c r="AU31" s="368"/>
      <c r="AV31" s="369"/>
      <c r="AW31" s="367"/>
      <c r="AX31" s="368"/>
      <c r="AY31" s="368"/>
      <c r="AZ31" s="368"/>
      <c r="BA31" s="368"/>
      <c r="BB31" s="368"/>
      <c r="BC31" s="369"/>
      <c r="BD31" s="373"/>
      <c r="BE31" s="374"/>
      <c r="BF31" s="374"/>
      <c r="BG31" s="374"/>
      <c r="BH31" s="374"/>
      <c r="BI31" s="374"/>
      <c r="BJ31" s="374"/>
      <c r="BK31" s="374"/>
      <c r="BL31" s="374"/>
      <c r="BM31" s="374"/>
      <c r="BN31" s="374"/>
      <c r="BO31" s="374"/>
      <c r="BP31" s="375"/>
      <c r="BQ31" s="344"/>
      <c r="BR31" s="345"/>
      <c r="BS31" s="345"/>
      <c r="BT31" s="345"/>
      <c r="BU31" s="345"/>
      <c r="BV31" s="345"/>
      <c r="BW31" s="345"/>
      <c r="BX31" s="345"/>
      <c r="BY31" s="345"/>
      <c r="BZ31" s="345"/>
      <c r="CA31" s="345"/>
      <c r="CB31" s="345"/>
      <c r="CC31" s="345"/>
      <c r="CD31" s="345"/>
      <c r="CE31" s="346"/>
      <c r="CF31" s="344"/>
      <c r="CG31" s="345"/>
      <c r="CH31" s="345"/>
      <c r="CI31" s="345"/>
      <c r="CJ31" s="345"/>
      <c r="CK31" s="345"/>
      <c r="CL31" s="346"/>
      <c r="CM31" s="344"/>
      <c r="CN31" s="345"/>
      <c r="CO31" s="345"/>
      <c r="CP31" s="345"/>
      <c r="CQ31" s="345"/>
      <c r="CR31" s="345"/>
      <c r="CS31" s="345"/>
      <c r="CT31" s="345"/>
      <c r="CU31" s="345"/>
      <c r="CV31" s="345"/>
      <c r="CW31" s="345"/>
      <c r="CX31" s="345"/>
      <c r="CY31" s="345"/>
      <c r="CZ31" s="345"/>
      <c r="DA31" s="345"/>
      <c r="DB31" s="345"/>
      <c r="DC31" s="345"/>
      <c r="DD31" s="345"/>
      <c r="DE31" s="346"/>
      <c r="DF31" s="344"/>
      <c r="DG31" s="345"/>
      <c r="DH31" s="345"/>
      <c r="DI31" s="345"/>
      <c r="DJ31" s="345"/>
      <c r="DK31" s="345"/>
      <c r="DL31" s="345"/>
      <c r="DM31" s="345"/>
      <c r="DN31" s="345"/>
      <c r="DO31" s="346"/>
      <c r="DP31" s="344"/>
      <c r="DQ31" s="345"/>
      <c r="DR31" s="345"/>
      <c r="DS31" s="345"/>
      <c r="DT31" s="345"/>
      <c r="DU31" s="345"/>
      <c r="DV31" s="346"/>
      <c r="DW31" s="344"/>
      <c r="DX31" s="345"/>
      <c r="DY31" s="345"/>
      <c r="DZ31" s="345"/>
      <c r="EA31" s="345"/>
      <c r="EB31" s="345"/>
      <c r="EC31" s="345"/>
      <c r="ED31" s="345"/>
      <c r="EE31" s="345"/>
      <c r="EF31" s="345"/>
      <c r="EG31" s="345"/>
      <c r="EH31" s="345"/>
      <c r="EI31" s="345"/>
      <c r="EJ31" s="346"/>
      <c r="EK31" s="344"/>
      <c r="EL31" s="345"/>
      <c r="EM31" s="345"/>
      <c r="EN31" s="345"/>
      <c r="EO31" s="345"/>
      <c r="EP31" s="345"/>
      <c r="EQ31" s="345"/>
      <c r="ER31" s="345"/>
      <c r="ES31" s="345"/>
      <c r="ET31" s="345"/>
      <c r="EU31" s="345"/>
      <c r="EV31" s="345"/>
      <c r="EW31" s="345"/>
      <c r="EX31" s="345"/>
      <c r="EY31" s="346"/>
      <c r="EZ31" s="367"/>
      <c r="FA31" s="368"/>
      <c r="FB31" s="368"/>
      <c r="FC31" s="368"/>
      <c r="FD31" s="368"/>
      <c r="FE31" s="368"/>
      <c r="FF31" s="368"/>
      <c r="FG31" s="368"/>
      <c r="FH31" s="368"/>
      <c r="FI31" s="368"/>
      <c r="FJ31" s="368"/>
      <c r="FK31" s="369"/>
      <c r="FO31" s="1"/>
    </row>
    <row r="32" spans="1:171" s="94" customFormat="1" ht="11.25" customHeight="1" x14ac:dyDescent="0.2">
      <c r="A32" s="97"/>
      <c r="B32" s="404" t="s">
        <v>141</v>
      </c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5"/>
      <c r="AH32" s="335" t="s">
        <v>847</v>
      </c>
      <c r="AI32" s="336"/>
      <c r="AJ32" s="336"/>
      <c r="AK32" s="336"/>
      <c r="AL32" s="336"/>
      <c r="AM32" s="337"/>
      <c r="AN32" s="349">
        <v>5</v>
      </c>
      <c r="AO32" s="350"/>
      <c r="AP32" s="350"/>
      <c r="AQ32" s="350"/>
      <c r="AR32" s="350"/>
      <c r="AS32" s="350"/>
      <c r="AT32" s="350"/>
      <c r="AU32" s="350"/>
      <c r="AV32" s="351"/>
      <c r="AW32" s="349">
        <v>3</v>
      </c>
      <c r="AX32" s="350"/>
      <c r="AY32" s="350"/>
      <c r="AZ32" s="350"/>
      <c r="BA32" s="350"/>
      <c r="BB32" s="350"/>
      <c r="BC32" s="351"/>
      <c r="BD32" s="349">
        <v>2.5</v>
      </c>
      <c r="BE32" s="350"/>
      <c r="BF32" s="350"/>
      <c r="BG32" s="350"/>
      <c r="BH32" s="350"/>
      <c r="BI32" s="350"/>
      <c r="BJ32" s="350"/>
      <c r="BK32" s="350"/>
      <c r="BL32" s="350"/>
      <c r="BM32" s="350"/>
      <c r="BN32" s="350"/>
      <c r="BO32" s="350"/>
      <c r="BP32" s="351"/>
      <c r="BQ32" s="338">
        <v>4</v>
      </c>
      <c r="BR32" s="339"/>
      <c r="BS32" s="339"/>
      <c r="BT32" s="339"/>
      <c r="BU32" s="339"/>
      <c r="BV32" s="339"/>
      <c r="BW32" s="339"/>
      <c r="BX32" s="339"/>
      <c r="BY32" s="339"/>
      <c r="BZ32" s="339"/>
      <c r="CA32" s="339"/>
      <c r="CB32" s="339"/>
      <c r="CC32" s="339"/>
      <c r="CD32" s="339"/>
      <c r="CE32" s="340"/>
      <c r="CF32" s="338"/>
      <c r="CG32" s="347"/>
      <c r="CH32" s="347"/>
      <c r="CI32" s="347"/>
      <c r="CJ32" s="347"/>
      <c r="CK32" s="347"/>
      <c r="CL32" s="348"/>
      <c r="CM32" s="338"/>
      <c r="CN32" s="347"/>
      <c r="CO32" s="347"/>
      <c r="CP32" s="347"/>
      <c r="CQ32" s="347"/>
      <c r="CR32" s="347"/>
      <c r="CS32" s="347"/>
      <c r="CT32" s="347"/>
      <c r="CU32" s="347"/>
      <c r="CV32" s="347"/>
      <c r="CW32" s="347"/>
      <c r="CX32" s="347"/>
      <c r="CY32" s="347"/>
      <c r="CZ32" s="347"/>
      <c r="DA32" s="347"/>
      <c r="DB32" s="347"/>
      <c r="DC32" s="347"/>
      <c r="DD32" s="347"/>
      <c r="DE32" s="348"/>
      <c r="DF32" s="338"/>
      <c r="DG32" s="347"/>
      <c r="DH32" s="347"/>
      <c r="DI32" s="347"/>
      <c r="DJ32" s="347"/>
      <c r="DK32" s="347"/>
      <c r="DL32" s="347"/>
      <c r="DM32" s="347"/>
      <c r="DN32" s="347"/>
      <c r="DO32" s="348"/>
      <c r="DP32" s="338">
        <v>1</v>
      </c>
      <c r="DQ32" s="347"/>
      <c r="DR32" s="347"/>
      <c r="DS32" s="347"/>
      <c r="DT32" s="347"/>
      <c r="DU32" s="347"/>
      <c r="DV32" s="348"/>
      <c r="DW32" s="338">
        <v>1</v>
      </c>
      <c r="DX32" s="347"/>
      <c r="DY32" s="347"/>
      <c r="DZ32" s="347"/>
      <c r="EA32" s="347"/>
      <c r="EB32" s="347"/>
      <c r="EC32" s="347"/>
      <c r="ED32" s="347"/>
      <c r="EE32" s="347"/>
      <c r="EF32" s="347"/>
      <c r="EG32" s="347"/>
      <c r="EH32" s="347"/>
      <c r="EI32" s="347"/>
      <c r="EJ32" s="348"/>
      <c r="EK32" s="338">
        <v>3</v>
      </c>
      <c r="EL32" s="347"/>
      <c r="EM32" s="347"/>
      <c r="EN32" s="347"/>
      <c r="EO32" s="347"/>
      <c r="EP32" s="347"/>
      <c r="EQ32" s="347"/>
      <c r="ER32" s="347"/>
      <c r="ES32" s="347"/>
      <c r="ET32" s="347"/>
      <c r="EU32" s="347"/>
      <c r="EV32" s="347"/>
      <c r="EW32" s="347"/>
      <c r="EX32" s="347"/>
      <c r="EY32" s="348"/>
      <c r="EZ32" s="349">
        <v>2</v>
      </c>
      <c r="FA32" s="350"/>
      <c r="FB32" s="350"/>
      <c r="FC32" s="350"/>
      <c r="FD32" s="350"/>
      <c r="FE32" s="350"/>
      <c r="FF32" s="350"/>
      <c r="FG32" s="350"/>
      <c r="FH32" s="350"/>
      <c r="FI32" s="350"/>
      <c r="FJ32" s="350"/>
      <c r="FK32" s="351"/>
      <c r="FO32" s="1"/>
    </row>
    <row r="33" spans="1:171" s="94" customFormat="1" ht="11.25" customHeight="1" x14ac:dyDescent="0.2">
      <c r="A33" s="97"/>
      <c r="B33" s="404" t="s">
        <v>142</v>
      </c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5"/>
      <c r="AH33" s="335" t="s">
        <v>848</v>
      </c>
      <c r="AI33" s="336"/>
      <c r="AJ33" s="336"/>
      <c r="AK33" s="336"/>
      <c r="AL33" s="336"/>
      <c r="AM33" s="337"/>
      <c r="AN33" s="349">
        <v>1</v>
      </c>
      <c r="AO33" s="350"/>
      <c r="AP33" s="350"/>
      <c r="AQ33" s="350"/>
      <c r="AR33" s="350"/>
      <c r="AS33" s="350"/>
      <c r="AT33" s="350"/>
      <c r="AU33" s="350"/>
      <c r="AV33" s="351"/>
      <c r="AW33" s="349">
        <v>1</v>
      </c>
      <c r="AX33" s="350"/>
      <c r="AY33" s="350"/>
      <c r="AZ33" s="350"/>
      <c r="BA33" s="350"/>
      <c r="BB33" s="350"/>
      <c r="BC33" s="351"/>
      <c r="BD33" s="349">
        <v>1</v>
      </c>
      <c r="BE33" s="350"/>
      <c r="BF33" s="350"/>
      <c r="BG33" s="350"/>
      <c r="BH33" s="350"/>
      <c r="BI33" s="350"/>
      <c r="BJ33" s="350"/>
      <c r="BK33" s="350"/>
      <c r="BL33" s="350"/>
      <c r="BM33" s="350"/>
      <c r="BN33" s="350"/>
      <c r="BO33" s="350"/>
      <c r="BP33" s="351"/>
      <c r="BQ33" s="338"/>
      <c r="BR33" s="339"/>
      <c r="BS33" s="339"/>
      <c r="BT33" s="339"/>
      <c r="BU33" s="339"/>
      <c r="BV33" s="339"/>
      <c r="BW33" s="339"/>
      <c r="BX33" s="339"/>
      <c r="BY33" s="339"/>
      <c r="BZ33" s="339"/>
      <c r="CA33" s="339"/>
      <c r="CB33" s="339"/>
      <c r="CC33" s="339"/>
      <c r="CD33" s="339"/>
      <c r="CE33" s="340"/>
      <c r="CF33" s="338">
        <v>1</v>
      </c>
      <c r="CG33" s="347"/>
      <c r="CH33" s="347"/>
      <c r="CI33" s="347"/>
      <c r="CJ33" s="347"/>
      <c r="CK33" s="347"/>
      <c r="CL33" s="348"/>
      <c r="CM33" s="338"/>
      <c r="CN33" s="347"/>
      <c r="CO33" s="347"/>
      <c r="CP33" s="347"/>
      <c r="CQ33" s="347"/>
      <c r="CR33" s="347"/>
      <c r="CS33" s="347"/>
      <c r="CT33" s="347"/>
      <c r="CU33" s="347"/>
      <c r="CV33" s="347"/>
      <c r="CW33" s="347"/>
      <c r="CX33" s="347"/>
      <c r="CY33" s="347"/>
      <c r="CZ33" s="347"/>
      <c r="DA33" s="347"/>
      <c r="DB33" s="347"/>
      <c r="DC33" s="347"/>
      <c r="DD33" s="347"/>
      <c r="DE33" s="348"/>
      <c r="DF33" s="338"/>
      <c r="DG33" s="347"/>
      <c r="DH33" s="347"/>
      <c r="DI33" s="347"/>
      <c r="DJ33" s="347"/>
      <c r="DK33" s="347"/>
      <c r="DL33" s="347"/>
      <c r="DM33" s="347"/>
      <c r="DN33" s="347"/>
      <c r="DO33" s="348"/>
      <c r="DP33" s="338"/>
      <c r="DQ33" s="347"/>
      <c r="DR33" s="347"/>
      <c r="DS33" s="347"/>
      <c r="DT33" s="347"/>
      <c r="DU33" s="347"/>
      <c r="DV33" s="348"/>
      <c r="DW33" s="338"/>
      <c r="DX33" s="347"/>
      <c r="DY33" s="347"/>
      <c r="DZ33" s="347"/>
      <c r="EA33" s="347"/>
      <c r="EB33" s="347"/>
      <c r="EC33" s="347"/>
      <c r="ED33" s="347"/>
      <c r="EE33" s="347"/>
      <c r="EF33" s="347"/>
      <c r="EG33" s="347"/>
      <c r="EH33" s="347"/>
      <c r="EI33" s="347"/>
      <c r="EJ33" s="348"/>
      <c r="EK33" s="338">
        <v>1</v>
      </c>
      <c r="EL33" s="347"/>
      <c r="EM33" s="347"/>
      <c r="EN33" s="347"/>
      <c r="EO33" s="347"/>
      <c r="EP33" s="347"/>
      <c r="EQ33" s="347"/>
      <c r="ER33" s="347"/>
      <c r="ES33" s="347"/>
      <c r="ET33" s="347"/>
      <c r="EU33" s="347"/>
      <c r="EV33" s="347"/>
      <c r="EW33" s="347"/>
      <c r="EX33" s="347"/>
      <c r="EY33" s="348"/>
      <c r="EZ33" s="349"/>
      <c r="FA33" s="350"/>
      <c r="FB33" s="350"/>
      <c r="FC33" s="350"/>
      <c r="FD33" s="350"/>
      <c r="FE33" s="350"/>
      <c r="FF33" s="350"/>
      <c r="FG33" s="350"/>
      <c r="FH33" s="350"/>
      <c r="FI33" s="350"/>
      <c r="FJ33" s="350"/>
      <c r="FK33" s="351"/>
      <c r="FO33" s="1"/>
    </row>
    <row r="34" spans="1:171" s="94" customFormat="1" ht="11.25" customHeight="1" x14ac:dyDescent="0.2">
      <c r="A34" s="97"/>
      <c r="B34" s="404" t="s">
        <v>143</v>
      </c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  <c r="AE34" s="404"/>
      <c r="AF34" s="404"/>
      <c r="AG34" s="405"/>
      <c r="AH34" s="335" t="s">
        <v>849</v>
      </c>
      <c r="AI34" s="336"/>
      <c r="AJ34" s="336"/>
      <c r="AK34" s="336"/>
      <c r="AL34" s="336"/>
      <c r="AM34" s="337"/>
      <c r="AN34" s="349">
        <v>1</v>
      </c>
      <c r="AO34" s="350"/>
      <c r="AP34" s="350"/>
      <c r="AQ34" s="350"/>
      <c r="AR34" s="350"/>
      <c r="AS34" s="350"/>
      <c r="AT34" s="350"/>
      <c r="AU34" s="350"/>
      <c r="AV34" s="351"/>
      <c r="AW34" s="349">
        <v>1</v>
      </c>
      <c r="AX34" s="350"/>
      <c r="AY34" s="350"/>
      <c r="AZ34" s="350"/>
      <c r="BA34" s="350"/>
      <c r="BB34" s="350"/>
      <c r="BC34" s="351"/>
      <c r="BD34" s="349">
        <v>1</v>
      </c>
      <c r="BE34" s="350"/>
      <c r="BF34" s="350"/>
      <c r="BG34" s="350"/>
      <c r="BH34" s="350"/>
      <c r="BI34" s="350"/>
      <c r="BJ34" s="350"/>
      <c r="BK34" s="350"/>
      <c r="BL34" s="350"/>
      <c r="BM34" s="350"/>
      <c r="BN34" s="350"/>
      <c r="BO34" s="350"/>
      <c r="BP34" s="351"/>
      <c r="BQ34" s="338">
        <v>1</v>
      </c>
      <c r="BR34" s="339"/>
      <c r="BS34" s="339"/>
      <c r="BT34" s="339"/>
      <c r="BU34" s="339"/>
      <c r="BV34" s="339"/>
      <c r="BW34" s="339"/>
      <c r="BX34" s="339"/>
      <c r="BY34" s="339"/>
      <c r="BZ34" s="339"/>
      <c r="CA34" s="339"/>
      <c r="CB34" s="339"/>
      <c r="CC34" s="339"/>
      <c r="CD34" s="339"/>
      <c r="CE34" s="340"/>
      <c r="CF34" s="338"/>
      <c r="CG34" s="347"/>
      <c r="CH34" s="347"/>
      <c r="CI34" s="347"/>
      <c r="CJ34" s="347"/>
      <c r="CK34" s="347"/>
      <c r="CL34" s="348"/>
      <c r="CM34" s="338"/>
      <c r="CN34" s="347"/>
      <c r="CO34" s="347"/>
      <c r="CP34" s="347"/>
      <c r="CQ34" s="347"/>
      <c r="CR34" s="347"/>
      <c r="CS34" s="347"/>
      <c r="CT34" s="347"/>
      <c r="CU34" s="347"/>
      <c r="CV34" s="347"/>
      <c r="CW34" s="347"/>
      <c r="CX34" s="347"/>
      <c r="CY34" s="347"/>
      <c r="CZ34" s="347"/>
      <c r="DA34" s="347"/>
      <c r="DB34" s="347"/>
      <c r="DC34" s="347"/>
      <c r="DD34" s="347"/>
      <c r="DE34" s="348"/>
      <c r="DF34" s="338"/>
      <c r="DG34" s="347"/>
      <c r="DH34" s="347"/>
      <c r="DI34" s="347"/>
      <c r="DJ34" s="347"/>
      <c r="DK34" s="347"/>
      <c r="DL34" s="347"/>
      <c r="DM34" s="347"/>
      <c r="DN34" s="347"/>
      <c r="DO34" s="348"/>
      <c r="DP34" s="338"/>
      <c r="DQ34" s="347"/>
      <c r="DR34" s="347"/>
      <c r="DS34" s="347"/>
      <c r="DT34" s="347"/>
      <c r="DU34" s="347"/>
      <c r="DV34" s="348"/>
      <c r="DW34" s="338"/>
      <c r="DX34" s="347"/>
      <c r="DY34" s="347"/>
      <c r="DZ34" s="347"/>
      <c r="EA34" s="347"/>
      <c r="EB34" s="347"/>
      <c r="EC34" s="347"/>
      <c r="ED34" s="347"/>
      <c r="EE34" s="347"/>
      <c r="EF34" s="347"/>
      <c r="EG34" s="347"/>
      <c r="EH34" s="347"/>
      <c r="EI34" s="347"/>
      <c r="EJ34" s="348"/>
      <c r="EK34" s="338">
        <v>1</v>
      </c>
      <c r="EL34" s="347"/>
      <c r="EM34" s="347"/>
      <c r="EN34" s="347"/>
      <c r="EO34" s="347"/>
      <c r="EP34" s="347"/>
      <c r="EQ34" s="347"/>
      <c r="ER34" s="347"/>
      <c r="ES34" s="347"/>
      <c r="ET34" s="347"/>
      <c r="EU34" s="347"/>
      <c r="EV34" s="347"/>
      <c r="EW34" s="347"/>
      <c r="EX34" s="347"/>
      <c r="EY34" s="348"/>
      <c r="EZ34" s="349"/>
      <c r="FA34" s="350"/>
      <c r="FB34" s="350"/>
      <c r="FC34" s="350"/>
      <c r="FD34" s="350"/>
      <c r="FE34" s="350"/>
      <c r="FF34" s="350"/>
      <c r="FG34" s="350"/>
      <c r="FH34" s="350"/>
      <c r="FI34" s="350"/>
      <c r="FJ34" s="350"/>
      <c r="FK34" s="351"/>
      <c r="FO34" s="1"/>
    </row>
    <row r="35" spans="1:171" s="94" customFormat="1" ht="11.25" customHeight="1" x14ac:dyDescent="0.2">
      <c r="A35" s="97"/>
      <c r="B35" s="404" t="s">
        <v>128</v>
      </c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5"/>
      <c r="AH35" s="335" t="s">
        <v>850</v>
      </c>
      <c r="AI35" s="336"/>
      <c r="AJ35" s="336"/>
      <c r="AK35" s="336"/>
      <c r="AL35" s="336"/>
      <c r="AM35" s="337"/>
      <c r="AN35" s="349">
        <v>1</v>
      </c>
      <c r="AO35" s="350"/>
      <c r="AP35" s="350"/>
      <c r="AQ35" s="350"/>
      <c r="AR35" s="350"/>
      <c r="AS35" s="350"/>
      <c r="AT35" s="350"/>
      <c r="AU35" s="350"/>
      <c r="AV35" s="351"/>
      <c r="AW35" s="349">
        <v>1</v>
      </c>
      <c r="AX35" s="350"/>
      <c r="AY35" s="350"/>
      <c r="AZ35" s="350"/>
      <c r="BA35" s="350"/>
      <c r="BB35" s="350"/>
      <c r="BC35" s="351"/>
      <c r="BD35" s="349">
        <v>1</v>
      </c>
      <c r="BE35" s="350"/>
      <c r="BF35" s="350"/>
      <c r="BG35" s="350"/>
      <c r="BH35" s="350"/>
      <c r="BI35" s="350"/>
      <c r="BJ35" s="350"/>
      <c r="BK35" s="350"/>
      <c r="BL35" s="350"/>
      <c r="BM35" s="350"/>
      <c r="BN35" s="350"/>
      <c r="BO35" s="350"/>
      <c r="BP35" s="351"/>
      <c r="BQ35" s="338">
        <v>1</v>
      </c>
      <c r="BR35" s="339"/>
      <c r="BS35" s="339"/>
      <c r="BT35" s="339"/>
      <c r="BU35" s="339"/>
      <c r="BV35" s="339"/>
      <c r="BW35" s="339"/>
      <c r="BX35" s="339"/>
      <c r="BY35" s="339"/>
      <c r="BZ35" s="339"/>
      <c r="CA35" s="339"/>
      <c r="CB35" s="339"/>
      <c r="CC35" s="339"/>
      <c r="CD35" s="339"/>
      <c r="CE35" s="340"/>
      <c r="CF35" s="338"/>
      <c r="CG35" s="347"/>
      <c r="CH35" s="347"/>
      <c r="CI35" s="347"/>
      <c r="CJ35" s="347"/>
      <c r="CK35" s="347"/>
      <c r="CL35" s="348"/>
      <c r="CM35" s="338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8"/>
      <c r="DF35" s="338"/>
      <c r="DG35" s="347"/>
      <c r="DH35" s="347"/>
      <c r="DI35" s="347"/>
      <c r="DJ35" s="347"/>
      <c r="DK35" s="347"/>
      <c r="DL35" s="347"/>
      <c r="DM35" s="347"/>
      <c r="DN35" s="347"/>
      <c r="DO35" s="348"/>
      <c r="DP35" s="338"/>
      <c r="DQ35" s="347"/>
      <c r="DR35" s="347"/>
      <c r="DS35" s="347"/>
      <c r="DT35" s="347"/>
      <c r="DU35" s="347"/>
      <c r="DV35" s="348"/>
      <c r="DW35" s="338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8"/>
      <c r="EK35" s="338">
        <v>1</v>
      </c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8"/>
      <c r="EZ35" s="349"/>
      <c r="FA35" s="350"/>
      <c r="FB35" s="350"/>
      <c r="FC35" s="350"/>
      <c r="FD35" s="350"/>
      <c r="FE35" s="350"/>
      <c r="FF35" s="350"/>
      <c r="FG35" s="350"/>
      <c r="FH35" s="350"/>
      <c r="FI35" s="350"/>
      <c r="FJ35" s="350"/>
      <c r="FK35" s="351"/>
      <c r="FO35" s="1"/>
    </row>
    <row r="36" spans="1:171" s="94" customFormat="1" ht="11.25" customHeight="1" x14ac:dyDescent="0.2">
      <c r="A36" s="97"/>
      <c r="B36" s="404" t="s">
        <v>144</v>
      </c>
      <c r="C36" s="404"/>
      <c r="D36" s="404"/>
      <c r="E36" s="404"/>
      <c r="F36" s="404"/>
      <c r="G36" s="404"/>
      <c r="H36" s="404"/>
      <c r="I36" s="404"/>
      <c r="J36" s="404"/>
      <c r="K36" s="404"/>
      <c r="L36" s="404"/>
      <c r="M36" s="404"/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  <c r="AE36" s="404"/>
      <c r="AF36" s="404"/>
      <c r="AG36" s="405"/>
      <c r="AH36" s="335" t="s">
        <v>851</v>
      </c>
      <c r="AI36" s="336"/>
      <c r="AJ36" s="336"/>
      <c r="AK36" s="336"/>
      <c r="AL36" s="336"/>
      <c r="AM36" s="337"/>
      <c r="AN36" s="349"/>
      <c r="AO36" s="350"/>
      <c r="AP36" s="350"/>
      <c r="AQ36" s="350"/>
      <c r="AR36" s="350"/>
      <c r="AS36" s="350"/>
      <c r="AT36" s="350"/>
      <c r="AU36" s="350"/>
      <c r="AV36" s="351"/>
      <c r="AW36" s="349"/>
      <c r="AX36" s="350"/>
      <c r="AY36" s="350"/>
      <c r="AZ36" s="350"/>
      <c r="BA36" s="350"/>
      <c r="BB36" s="350"/>
      <c r="BC36" s="351"/>
      <c r="BD36" s="349"/>
      <c r="BE36" s="350"/>
      <c r="BF36" s="350"/>
      <c r="BG36" s="350"/>
      <c r="BH36" s="350"/>
      <c r="BI36" s="350"/>
      <c r="BJ36" s="350"/>
      <c r="BK36" s="350"/>
      <c r="BL36" s="350"/>
      <c r="BM36" s="350"/>
      <c r="BN36" s="350"/>
      <c r="BO36" s="350"/>
      <c r="BP36" s="351"/>
      <c r="BQ36" s="338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39"/>
      <c r="CC36" s="339"/>
      <c r="CD36" s="339"/>
      <c r="CE36" s="340"/>
      <c r="CF36" s="338"/>
      <c r="CG36" s="347"/>
      <c r="CH36" s="347"/>
      <c r="CI36" s="347"/>
      <c r="CJ36" s="347"/>
      <c r="CK36" s="347"/>
      <c r="CL36" s="348"/>
      <c r="CM36" s="338"/>
      <c r="CN36" s="347"/>
      <c r="CO36" s="347"/>
      <c r="CP36" s="347"/>
      <c r="CQ36" s="347"/>
      <c r="CR36" s="347"/>
      <c r="CS36" s="347"/>
      <c r="CT36" s="347"/>
      <c r="CU36" s="347"/>
      <c r="CV36" s="347"/>
      <c r="CW36" s="347"/>
      <c r="CX36" s="347"/>
      <c r="CY36" s="347"/>
      <c r="CZ36" s="347"/>
      <c r="DA36" s="347"/>
      <c r="DB36" s="347"/>
      <c r="DC36" s="347"/>
      <c r="DD36" s="347"/>
      <c r="DE36" s="348"/>
      <c r="DF36" s="338"/>
      <c r="DG36" s="347"/>
      <c r="DH36" s="347"/>
      <c r="DI36" s="347"/>
      <c r="DJ36" s="347"/>
      <c r="DK36" s="347"/>
      <c r="DL36" s="347"/>
      <c r="DM36" s="347"/>
      <c r="DN36" s="347"/>
      <c r="DO36" s="348"/>
      <c r="DP36" s="338"/>
      <c r="DQ36" s="347"/>
      <c r="DR36" s="347"/>
      <c r="DS36" s="347"/>
      <c r="DT36" s="347"/>
      <c r="DU36" s="347"/>
      <c r="DV36" s="348"/>
      <c r="DW36" s="338"/>
      <c r="DX36" s="347"/>
      <c r="DY36" s="347"/>
      <c r="DZ36" s="347"/>
      <c r="EA36" s="347"/>
      <c r="EB36" s="347"/>
      <c r="EC36" s="347"/>
      <c r="ED36" s="347"/>
      <c r="EE36" s="347"/>
      <c r="EF36" s="347"/>
      <c r="EG36" s="347"/>
      <c r="EH36" s="347"/>
      <c r="EI36" s="347"/>
      <c r="EJ36" s="348"/>
      <c r="EK36" s="338"/>
      <c r="EL36" s="347"/>
      <c r="EM36" s="347"/>
      <c r="EN36" s="347"/>
      <c r="EO36" s="347"/>
      <c r="EP36" s="347"/>
      <c r="EQ36" s="347"/>
      <c r="ER36" s="347"/>
      <c r="ES36" s="347"/>
      <c r="ET36" s="347"/>
      <c r="EU36" s="347"/>
      <c r="EV36" s="347"/>
      <c r="EW36" s="347"/>
      <c r="EX36" s="347"/>
      <c r="EY36" s="348"/>
      <c r="EZ36" s="349"/>
      <c r="FA36" s="350"/>
      <c r="FB36" s="350"/>
      <c r="FC36" s="350"/>
      <c r="FD36" s="350"/>
      <c r="FE36" s="350"/>
      <c r="FF36" s="350"/>
      <c r="FG36" s="350"/>
      <c r="FH36" s="350"/>
      <c r="FI36" s="350"/>
      <c r="FJ36" s="350"/>
      <c r="FK36" s="351"/>
      <c r="FO36" s="1"/>
    </row>
    <row r="37" spans="1:171" s="94" customFormat="1" ht="11.25" customHeight="1" x14ac:dyDescent="0.2">
      <c r="A37" s="97"/>
      <c r="B37" s="404" t="s">
        <v>397</v>
      </c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5"/>
      <c r="AH37" s="335" t="s">
        <v>852</v>
      </c>
      <c r="AI37" s="336"/>
      <c r="AJ37" s="336"/>
      <c r="AK37" s="336"/>
      <c r="AL37" s="336"/>
      <c r="AM37" s="337"/>
      <c r="AN37" s="349"/>
      <c r="AO37" s="350"/>
      <c r="AP37" s="350"/>
      <c r="AQ37" s="350"/>
      <c r="AR37" s="350"/>
      <c r="AS37" s="350"/>
      <c r="AT37" s="350"/>
      <c r="AU37" s="350"/>
      <c r="AV37" s="351"/>
      <c r="AW37" s="349"/>
      <c r="AX37" s="350"/>
      <c r="AY37" s="350"/>
      <c r="AZ37" s="350"/>
      <c r="BA37" s="350"/>
      <c r="BB37" s="350"/>
      <c r="BC37" s="351"/>
      <c r="BD37" s="349"/>
      <c r="BE37" s="350"/>
      <c r="BF37" s="350"/>
      <c r="BG37" s="350"/>
      <c r="BH37" s="350"/>
      <c r="BI37" s="350"/>
      <c r="BJ37" s="350"/>
      <c r="BK37" s="350"/>
      <c r="BL37" s="350"/>
      <c r="BM37" s="350"/>
      <c r="BN37" s="350"/>
      <c r="BO37" s="350"/>
      <c r="BP37" s="351"/>
      <c r="BQ37" s="338"/>
      <c r="BR37" s="339"/>
      <c r="BS37" s="339"/>
      <c r="BT37" s="339"/>
      <c r="BU37" s="339"/>
      <c r="BV37" s="339"/>
      <c r="BW37" s="339"/>
      <c r="BX37" s="339"/>
      <c r="BY37" s="339"/>
      <c r="BZ37" s="339"/>
      <c r="CA37" s="339"/>
      <c r="CB37" s="339"/>
      <c r="CC37" s="339"/>
      <c r="CD37" s="339"/>
      <c r="CE37" s="340"/>
      <c r="CF37" s="338"/>
      <c r="CG37" s="347"/>
      <c r="CH37" s="347"/>
      <c r="CI37" s="347"/>
      <c r="CJ37" s="347"/>
      <c r="CK37" s="347"/>
      <c r="CL37" s="348"/>
      <c r="CM37" s="338"/>
      <c r="CN37" s="347"/>
      <c r="CO37" s="347"/>
      <c r="CP37" s="347"/>
      <c r="CQ37" s="347"/>
      <c r="CR37" s="347"/>
      <c r="CS37" s="347"/>
      <c r="CT37" s="347"/>
      <c r="CU37" s="347"/>
      <c r="CV37" s="347"/>
      <c r="CW37" s="347"/>
      <c r="CX37" s="347"/>
      <c r="CY37" s="347"/>
      <c r="CZ37" s="347"/>
      <c r="DA37" s="347"/>
      <c r="DB37" s="347"/>
      <c r="DC37" s="347"/>
      <c r="DD37" s="347"/>
      <c r="DE37" s="348"/>
      <c r="DF37" s="338"/>
      <c r="DG37" s="347"/>
      <c r="DH37" s="347"/>
      <c r="DI37" s="347"/>
      <c r="DJ37" s="347"/>
      <c r="DK37" s="347"/>
      <c r="DL37" s="347"/>
      <c r="DM37" s="347"/>
      <c r="DN37" s="347"/>
      <c r="DO37" s="348"/>
      <c r="DP37" s="338"/>
      <c r="DQ37" s="347"/>
      <c r="DR37" s="347"/>
      <c r="DS37" s="347"/>
      <c r="DT37" s="347"/>
      <c r="DU37" s="347"/>
      <c r="DV37" s="348"/>
      <c r="DW37" s="338"/>
      <c r="DX37" s="347"/>
      <c r="DY37" s="347"/>
      <c r="DZ37" s="347"/>
      <c r="EA37" s="347"/>
      <c r="EB37" s="347"/>
      <c r="EC37" s="347"/>
      <c r="ED37" s="347"/>
      <c r="EE37" s="347"/>
      <c r="EF37" s="347"/>
      <c r="EG37" s="347"/>
      <c r="EH37" s="347"/>
      <c r="EI37" s="347"/>
      <c r="EJ37" s="348"/>
      <c r="EK37" s="338"/>
      <c r="EL37" s="347"/>
      <c r="EM37" s="347"/>
      <c r="EN37" s="347"/>
      <c r="EO37" s="347"/>
      <c r="EP37" s="347"/>
      <c r="EQ37" s="347"/>
      <c r="ER37" s="347"/>
      <c r="ES37" s="347"/>
      <c r="ET37" s="347"/>
      <c r="EU37" s="347"/>
      <c r="EV37" s="347"/>
      <c r="EW37" s="347"/>
      <c r="EX37" s="347"/>
      <c r="EY37" s="348"/>
      <c r="EZ37" s="349"/>
      <c r="FA37" s="350"/>
      <c r="FB37" s="350"/>
      <c r="FC37" s="350"/>
      <c r="FD37" s="350"/>
      <c r="FE37" s="350"/>
      <c r="FF37" s="350"/>
      <c r="FG37" s="350"/>
      <c r="FH37" s="350"/>
      <c r="FI37" s="350"/>
      <c r="FJ37" s="350"/>
      <c r="FK37" s="351"/>
      <c r="FO37" s="1"/>
    </row>
    <row r="38" spans="1:171" s="94" customFormat="1" ht="11.25" customHeight="1" x14ac:dyDescent="0.2">
      <c r="A38" s="95"/>
      <c r="B38" s="410" t="s">
        <v>538</v>
      </c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410"/>
      <c r="T38" s="410"/>
      <c r="U38" s="410"/>
      <c r="V38" s="410"/>
      <c r="W38" s="410"/>
      <c r="X38" s="410"/>
      <c r="Y38" s="410"/>
      <c r="Z38" s="410"/>
      <c r="AA38" s="410"/>
      <c r="AB38" s="410"/>
      <c r="AC38" s="410"/>
      <c r="AD38" s="410"/>
      <c r="AE38" s="410"/>
      <c r="AF38" s="410"/>
      <c r="AG38" s="411"/>
      <c r="AH38" s="358" t="s">
        <v>853</v>
      </c>
      <c r="AI38" s="359"/>
      <c r="AJ38" s="359"/>
      <c r="AK38" s="359"/>
      <c r="AL38" s="359"/>
      <c r="AM38" s="360"/>
      <c r="AN38" s="364"/>
      <c r="AO38" s="365"/>
      <c r="AP38" s="365"/>
      <c r="AQ38" s="365"/>
      <c r="AR38" s="365"/>
      <c r="AS38" s="365"/>
      <c r="AT38" s="365"/>
      <c r="AU38" s="365"/>
      <c r="AV38" s="366"/>
      <c r="AW38" s="364"/>
      <c r="AX38" s="365"/>
      <c r="AY38" s="365"/>
      <c r="AZ38" s="365"/>
      <c r="BA38" s="365"/>
      <c r="BB38" s="365"/>
      <c r="BC38" s="366"/>
      <c r="BD38" s="364"/>
      <c r="BE38" s="365"/>
      <c r="BF38" s="365"/>
      <c r="BG38" s="365"/>
      <c r="BH38" s="365"/>
      <c r="BI38" s="365"/>
      <c r="BJ38" s="365"/>
      <c r="BK38" s="365"/>
      <c r="BL38" s="365"/>
      <c r="BM38" s="365"/>
      <c r="BN38" s="365"/>
      <c r="BO38" s="365"/>
      <c r="BP38" s="366"/>
      <c r="BQ38" s="341"/>
      <c r="BR38" s="342"/>
      <c r="BS38" s="342"/>
      <c r="BT38" s="342"/>
      <c r="BU38" s="342"/>
      <c r="BV38" s="342"/>
      <c r="BW38" s="342"/>
      <c r="BX38" s="342"/>
      <c r="BY38" s="342"/>
      <c r="BZ38" s="342"/>
      <c r="CA38" s="342"/>
      <c r="CB38" s="342"/>
      <c r="CC38" s="342"/>
      <c r="CD38" s="342"/>
      <c r="CE38" s="343"/>
      <c r="CF38" s="341"/>
      <c r="CG38" s="342"/>
      <c r="CH38" s="342"/>
      <c r="CI38" s="342"/>
      <c r="CJ38" s="342"/>
      <c r="CK38" s="342"/>
      <c r="CL38" s="343"/>
      <c r="CM38" s="341"/>
      <c r="CN38" s="342"/>
      <c r="CO38" s="342"/>
      <c r="CP38" s="342"/>
      <c r="CQ38" s="342"/>
      <c r="CR38" s="342"/>
      <c r="CS38" s="342"/>
      <c r="CT38" s="342"/>
      <c r="CU38" s="342"/>
      <c r="CV38" s="342"/>
      <c r="CW38" s="342"/>
      <c r="CX38" s="342"/>
      <c r="CY38" s="342"/>
      <c r="CZ38" s="342"/>
      <c r="DA38" s="342"/>
      <c r="DB38" s="342"/>
      <c r="DC38" s="342"/>
      <c r="DD38" s="342"/>
      <c r="DE38" s="343"/>
      <c r="DF38" s="341"/>
      <c r="DG38" s="342"/>
      <c r="DH38" s="342"/>
      <c r="DI38" s="342"/>
      <c r="DJ38" s="342"/>
      <c r="DK38" s="342"/>
      <c r="DL38" s="342"/>
      <c r="DM38" s="342"/>
      <c r="DN38" s="342"/>
      <c r="DO38" s="343"/>
      <c r="DP38" s="341"/>
      <c r="DQ38" s="342"/>
      <c r="DR38" s="342"/>
      <c r="DS38" s="342"/>
      <c r="DT38" s="342"/>
      <c r="DU38" s="342"/>
      <c r="DV38" s="343"/>
      <c r="DW38" s="341"/>
      <c r="DX38" s="342"/>
      <c r="DY38" s="342"/>
      <c r="DZ38" s="342"/>
      <c r="EA38" s="342"/>
      <c r="EB38" s="342"/>
      <c r="EC38" s="342"/>
      <c r="ED38" s="342"/>
      <c r="EE38" s="342"/>
      <c r="EF38" s="342"/>
      <c r="EG38" s="342"/>
      <c r="EH38" s="342"/>
      <c r="EI38" s="342"/>
      <c r="EJ38" s="343"/>
      <c r="EK38" s="341"/>
      <c r="EL38" s="342"/>
      <c r="EM38" s="342"/>
      <c r="EN38" s="342"/>
      <c r="EO38" s="342"/>
      <c r="EP38" s="342"/>
      <c r="EQ38" s="342"/>
      <c r="ER38" s="342"/>
      <c r="ES38" s="342"/>
      <c r="ET38" s="342"/>
      <c r="EU38" s="342"/>
      <c r="EV38" s="342"/>
      <c r="EW38" s="342"/>
      <c r="EX38" s="342"/>
      <c r="EY38" s="343"/>
      <c r="EZ38" s="364"/>
      <c r="FA38" s="365"/>
      <c r="FB38" s="365"/>
      <c r="FC38" s="365"/>
      <c r="FD38" s="365"/>
      <c r="FE38" s="365"/>
      <c r="FF38" s="365"/>
      <c r="FG38" s="365"/>
      <c r="FH38" s="365"/>
      <c r="FI38" s="365"/>
      <c r="FJ38" s="365"/>
      <c r="FK38" s="366"/>
      <c r="FO38" s="1"/>
    </row>
    <row r="39" spans="1:171" s="94" customFormat="1" ht="11.25" customHeight="1" x14ac:dyDescent="0.2">
      <c r="A39" s="93"/>
      <c r="B39" s="412" t="s">
        <v>458</v>
      </c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  <c r="R39" s="412"/>
      <c r="S39" s="412"/>
      <c r="T39" s="412"/>
      <c r="U39" s="412"/>
      <c r="V39" s="412"/>
      <c r="W39" s="412"/>
      <c r="X39" s="412"/>
      <c r="Y39" s="412"/>
      <c r="Z39" s="412"/>
      <c r="AA39" s="412"/>
      <c r="AB39" s="412"/>
      <c r="AC39" s="412"/>
      <c r="AD39" s="412"/>
      <c r="AE39" s="412"/>
      <c r="AF39" s="412"/>
      <c r="AG39" s="413"/>
      <c r="AH39" s="361"/>
      <c r="AI39" s="362"/>
      <c r="AJ39" s="362"/>
      <c r="AK39" s="362"/>
      <c r="AL39" s="362"/>
      <c r="AM39" s="363"/>
      <c r="AN39" s="367"/>
      <c r="AO39" s="368"/>
      <c r="AP39" s="368"/>
      <c r="AQ39" s="368"/>
      <c r="AR39" s="368"/>
      <c r="AS39" s="368"/>
      <c r="AT39" s="368"/>
      <c r="AU39" s="368"/>
      <c r="AV39" s="369"/>
      <c r="AW39" s="367"/>
      <c r="AX39" s="368"/>
      <c r="AY39" s="368"/>
      <c r="AZ39" s="368"/>
      <c r="BA39" s="368"/>
      <c r="BB39" s="368"/>
      <c r="BC39" s="369"/>
      <c r="BD39" s="373"/>
      <c r="BE39" s="374"/>
      <c r="BF39" s="374"/>
      <c r="BG39" s="374"/>
      <c r="BH39" s="374"/>
      <c r="BI39" s="374"/>
      <c r="BJ39" s="374"/>
      <c r="BK39" s="374"/>
      <c r="BL39" s="374"/>
      <c r="BM39" s="374"/>
      <c r="BN39" s="374"/>
      <c r="BO39" s="374"/>
      <c r="BP39" s="375"/>
      <c r="BQ39" s="344"/>
      <c r="BR39" s="345"/>
      <c r="BS39" s="345"/>
      <c r="BT39" s="345"/>
      <c r="BU39" s="345"/>
      <c r="BV39" s="345"/>
      <c r="BW39" s="345"/>
      <c r="BX39" s="345"/>
      <c r="BY39" s="345"/>
      <c r="BZ39" s="345"/>
      <c r="CA39" s="345"/>
      <c r="CB39" s="345"/>
      <c r="CC39" s="345"/>
      <c r="CD39" s="345"/>
      <c r="CE39" s="346"/>
      <c r="CF39" s="344"/>
      <c r="CG39" s="345"/>
      <c r="CH39" s="345"/>
      <c r="CI39" s="345"/>
      <c r="CJ39" s="345"/>
      <c r="CK39" s="345"/>
      <c r="CL39" s="346"/>
      <c r="CM39" s="344"/>
      <c r="CN39" s="345"/>
      <c r="CO39" s="345"/>
      <c r="CP39" s="345"/>
      <c r="CQ39" s="345"/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5"/>
      <c r="DD39" s="345"/>
      <c r="DE39" s="346"/>
      <c r="DF39" s="344"/>
      <c r="DG39" s="345"/>
      <c r="DH39" s="345"/>
      <c r="DI39" s="345"/>
      <c r="DJ39" s="345"/>
      <c r="DK39" s="345"/>
      <c r="DL39" s="345"/>
      <c r="DM39" s="345"/>
      <c r="DN39" s="345"/>
      <c r="DO39" s="346"/>
      <c r="DP39" s="344"/>
      <c r="DQ39" s="345"/>
      <c r="DR39" s="345"/>
      <c r="DS39" s="345"/>
      <c r="DT39" s="345"/>
      <c r="DU39" s="345"/>
      <c r="DV39" s="346"/>
      <c r="DW39" s="344"/>
      <c r="DX39" s="345"/>
      <c r="DY39" s="345"/>
      <c r="DZ39" s="345"/>
      <c r="EA39" s="345"/>
      <c r="EB39" s="345"/>
      <c r="EC39" s="345"/>
      <c r="ED39" s="345"/>
      <c r="EE39" s="345"/>
      <c r="EF39" s="345"/>
      <c r="EG39" s="345"/>
      <c r="EH39" s="345"/>
      <c r="EI39" s="345"/>
      <c r="EJ39" s="346"/>
      <c r="EK39" s="344"/>
      <c r="EL39" s="345"/>
      <c r="EM39" s="345"/>
      <c r="EN39" s="345"/>
      <c r="EO39" s="345"/>
      <c r="EP39" s="345"/>
      <c r="EQ39" s="345"/>
      <c r="ER39" s="345"/>
      <c r="ES39" s="345"/>
      <c r="ET39" s="345"/>
      <c r="EU39" s="345"/>
      <c r="EV39" s="345"/>
      <c r="EW39" s="345"/>
      <c r="EX39" s="345"/>
      <c r="EY39" s="346"/>
      <c r="EZ39" s="367"/>
      <c r="FA39" s="368"/>
      <c r="FB39" s="368"/>
      <c r="FC39" s="368"/>
      <c r="FD39" s="368"/>
      <c r="FE39" s="368"/>
      <c r="FF39" s="368"/>
      <c r="FG39" s="368"/>
      <c r="FH39" s="368"/>
      <c r="FI39" s="368"/>
      <c r="FJ39" s="368"/>
      <c r="FK39" s="369"/>
      <c r="FO39" s="1"/>
    </row>
    <row r="40" spans="1:171" s="94" customFormat="1" ht="11.25" customHeight="1" x14ac:dyDescent="0.2">
      <c r="A40" s="95"/>
      <c r="B40" s="410" t="s">
        <v>862</v>
      </c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1"/>
      <c r="AH40" s="358" t="s">
        <v>854</v>
      </c>
      <c r="AI40" s="359"/>
      <c r="AJ40" s="359"/>
      <c r="AK40" s="359"/>
      <c r="AL40" s="359"/>
      <c r="AM40" s="360"/>
      <c r="AN40" s="364">
        <v>1</v>
      </c>
      <c r="AO40" s="365"/>
      <c r="AP40" s="365"/>
      <c r="AQ40" s="365"/>
      <c r="AR40" s="365"/>
      <c r="AS40" s="365"/>
      <c r="AT40" s="365"/>
      <c r="AU40" s="365"/>
      <c r="AV40" s="366"/>
      <c r="AW40" s="364">
        <v>1</v>
      </c>
      <c r="AX40" s="365"/>
      <c r="AY40" s="365"/>
      <c r="AZ40" s="365"/>
      <c r="BA40" s="365"/>
      <c r="BB40" s="365"/>
      <c r="BC40" s="366"/>
      <c r="BD40" s="364">
        <v>1</v>
      </c>
      <c r="BE40" s="365"/>
      <c r="BF40" s="365"/>
      <c r="BG40" s="365"/>
      <c r="BH40" s="365"/>
      <c r="BI40" s="365"/>
      <c r="BJ40" s="365"/>
      <c r="BK40" s="365"/>
      <c r="BL40" s="365"/>
      <c r="BM40" s="365"/>
      <c r="BN40" s="365"/>
      <c r="BO40" s="365"/>
      <c r="BP40" s="366"/>
      <c r="BQ40" s="341">
        <v>1</v>
      </c>
      <c r="BR40" s="342"/>
      <c r="BS40" s="342"/>
      <c r="BT40" s="342"/>
      <c r="BU40" s="342"/>
      <c r="BV40" s="342"/>
      <c r="BW40" s="342"/>
      <c r="BX40" s="342"/>
      <c r="BY40" s="342"/>
      <c r="BZ40" s="342"/>
      <c r="CA40" s="342"/>
      <c r="CB40" s="342"/>
      <c r="CC40" s="342"/>
      <c r="CD40" s="342"/>
      <c r="CE40" s="343"/>
      <c r="CF40" s="341"/>
      <c r="CG40" s="342"/>
      <c r="CH40" s="342"/>
      <c r="CI40" s="342"/>
      <c r="CJ40" s="342"/>
      <c r="CK40" s="342"/>
      <c r="CL40" s="343"/>
      <c r="CM40" s="341"/>
      <c r="CN40" s="342"/>
      <c r="CO40" s="342"/>
      <c r="CP40" s="342"/>
      <c r="CQ40" s="342"/>
      <c r="CR40" s="342"/>
      <c r="CS40" s="342"/>
      <c r="CT40" s="342"/>
      <c r="CU40" s="342"/>
      <c r="CV40" s="342"/>
      <c r="CW40" s="342"/>
      <c r="CX40" s="342"/>
      <c r="CY40" s="342"/>
      <c r="CZ40" s="342"/>
      <c r="DA40" s="342"/>
      <c r="DB40" s="342"/>
      <c r="DC40" s="342"/>
      <c r="DD40" s="342"/>
      <c r="DE40" s="343"/>
      <c r="DF40" s="341"/>
      <c r="DG40" s="342"/>
      <c r="DH40" s="342"/>
      <c r="DI40" s="342"/>
      <c r="DJ40" s="342"/>
      <c r="DK40" s="342"/>
      <c r="DL40" s="342"/>
      <c r="DM40" s="342"/>
      <c r="DN40" s="342"/>
      <c r="DO40" s="343"/>
      <c r="DP40" s="341"/>
      <c r="DQ40" s="342"/>
      <c r="DR40" s="342"/>
      <c r="DS40" s="342"/>
      <c r="DT40" s="342"/>
      <c r="DU40" s="342"/>
      <c r="DV40" s="343"/>
      <c r="DW40" s="341"/>
      <c r="DX40" s="342"/>
      <c r="DY40" s="342"/>
      <c r="DZ40" s="342"/>
      <c r="EA40" s="342"/>
      <c r="EB40" s="342"/>
      <c r="EC40" s="342"/>
      <c r="ED40" s="342"/>
      <c r="EE40" s="342"/>
      <c r="EF40" s="342"/>
      <c r="EG40" s="342"/>
      <c r="EH40" s="342"/>
      <c r="EI40" s="342"/>
      <c r="EJ40" s="343"/>
      <c r="EK40" s="341">
        <v>1</v>
      </c>
      <c r="EL40" s="342"/>
      <c r="EM40" s="342"/>
      <c r="EN40" s="342"/>
      <c r="EO40" s="342"/>
      <c r="EP40" s="342"/>
      <c r="EQ40" s="342"/>
      <c r="ER40" s="342"/>
      <c r="ES40" s="342"/>
      <c r="ET40" s="342"/>
      <c r="EU40" s="342"/>
      <c r="EV40" s="342"/>
      <c r="EW40" s="342"/>
      <c r="EX40" s="342"/>
      <c r="EY40" s="343"/>
      <c r="EZ40" s="364"/>
      <c r="FA40" s="365"/>
      <c r="FB40" s="365"/>
      <c r="FC40" s="365"/>
      <c r="FD40" s="365"/>
      <c r="FE40" s="365"/>
      <c r="FF40" s="365"/>
      <c r="FG40" s="365"/>
      <c r="FH40" s="365"/>
      <c r="FI40" s="365"/>
      <c r="FJ40" s="365"/>
      <c r="FK40" s="366"/>
      <c r="FO40" s="1"/>
    </row>
    <row r="41" spans="1:171" s="94" customFormat="1" ht="11.25" customHeight="1" x14ac:dyDescent="0.2">
      <c r="A41" s="96"/>
      <c r="B41" s="412" t="s">
        <v>460</v>
      </c>
      <c r="C41" s="412"/>
      <c r="D41" s="412"/>
      <c r="E41" s="412"/>
      <c r="F41" s="412"/>
      <c r="G41" s="412"/>
      <c r="H41" s="412"/>
      <c r="I41" s="412"/>
      <c r="J41" s="412"/>
      <c r="K41" s="412"/>
      <c r="L41" s="412"/>
      <c r="M41" s="412"/>
      <c r="N41" s="412"/>
      <c r="O41" s="412"/>
      <c r="P41" s="412"/>
      <c r="Q41" s="412"/>
      <c r="R41" s="412"/>
      <c r="S41" s="412"/>
      <c r="T41" s="412"/>
      <c r="U41" s="412"/>
      <c r="V41" s="412"/>
      <c r="W41" s="412"/>
      <c r="X41" s="412"/>
      <c r="Y41" s="412"/>
      <c r="Z41" s="412"/>
      <c r="AA41" s="412"/>
      <c r="AB41" s="412"/>
      <c r="AC41" s="412"/>
      <c r="AD41" s="412"/>
      <c r="AE41" s="412"/>
      <c r="AF41" s="412"/>
      <c r="AG41" s="413"/>
      <c r="AH41" s="361"/>
      <c r="AI41" s="362"/>
      <c r="AJ41" s="362"/>
      <c r="AK41" s="362"/>
      <c r="AL41" s="362"/>
      <c r="AM41" s="363"/>
      <c r="AN41" s="367"/>
      <c r="AO41" s="368"/>
      <c r="AP41" s="368"/>
      <c r="AQ41" s="368"/>
      <c r="AR41" s="368"/>
      <c r="AS41" s="368"/>
      <c r="AT41" s="368"/>
      <c r="AU41" s="368"/>
      <c r="AV41" s="369"/>
      <c r="AW41" s="367"/>
      <c r="AX41" s="368"/>
      <c r="AY41" s="368"/>
      <c r="AZ41" s="368"/>
      <c r="BA41" s="368"/>
      <c r="BB41" s="368"/>
      <c r="BC41" s="369"/>
      <c r="BD41" s="373"/>
      <c r="BE41" s="374"/>
      <c r="BF41" s="374"/>
      <c r="BG41" s="374"/>
      <c r="BH41" s="374"/>
      <c r="BI41" s="374"/>
      <c r="BJ41" s="374"/>
      <c r="BK41" s="374"/>
      <c r="BL41" s="374"/>
      <c r="BM41" s="374"/>
      <c r="BN41" s="374"/>
      <c r="BO41" s="374"/>
      <c r="BP41" s="375"/>
      <c r="BQ41" s="344"/>
      <c r="BR41" s="345"/>
      <c r="BS41" s="345"/>
      <c r="BT41" s="345"/>
      <c r="BU41" s="345"/>
      <c r="BV41" s="345"/>
      <c r="BW41" s="345"/>
      <c r="BX41" s="345"/>
      <c r="BY41" s="345"/>
      <c r="BZ41" s="345"/>
      <c r="CA41" s="345"/>
      <c r="CB41" s="345"/>
      <c r="CC41" s="345"/>
      <c r="CD41" s="345"/>
      <c r="CE41" s="346"/>
      <c r="CF41" s="344"/>
      <c r="CG41" s="345"/>
      <c r="CH41" s="345"/>
      <c r="CI41" s="345"/>
      <c r="CJ41" s="345"/>
      <c r="CK41" s="345"/>
      <c r="CL41" s="346"/>
      <c r="CM41" s="344"/>
      <c r="CN41" s="345"/>
      <c r="CO41" s="345"/>
      <c r="CP41" s="345"/>
      <c r="CQ41" s="345"/>
      <c r="CR41" s="345"/>
      <c r="CS41" s="345"/>
      <c r="CT41" s="345"/>
      <c r="CU41" s="345"/>
      <c r="CV41" s="345"/>
      <c r="CW41" s="345"/>
      <c r="CX41" s="345"/>
      <c r="CY41" s="345"/>
      <c r="CZ41" s="345"/>
      <c r="DA41" s="345"/>
      <c r="DB41" s="345"/>
      <c r="DC41" s="345"/>
      <c r="DD41" s="345"/>
      <c r="DE41" s="346"/>
      <c r="DF41" s="344"/>
      <c r="DG41" s="345"/>
      <c r="DH41" s="345"/>
      <c r="DI41" s="345"/>
      <c r="DJ41" s="345"/>
      <c r="DK41" s="345"/>
      <c r="DL41" s="345"/>
      <c r="DM41" s="345"/>
      <c r="DN41" s="345"/>
      <c r="DO41" s="346"/>
      <c r="DP41" s="344"/>
      <c r="DQ41" s="345"/>
      <c r="DR41" s="345"/>
      <c r="DS41" s="345"/>
      <c r="DT41" s="345"/>
      <c r="DU41" s="345"/>
      <c r="DV41" s="346"/>
      <c r="DW41" s="344"/>
      <c r="DX41" s="345"/>
      <c r="DY41" s="345"/>
      <c r="DZ41" s="345"/>
      <c r="EA41" s="345"/>
      <c r="EB41" s="345"/>
      <c r="EC41" s="345"/>
      <c r="ED41" s="345"/>
      <c r="EE41" s="345"/>
      <c r="EF41" s="345"/>
      <c r="EG41" s="345"/>
      <c r="EH41" s="345"/>
      <c r="EI41" s="345"/>
      <c r="EJ41" s="346"/>
      <c r="EK41" s="344"/>
      <c r="EL41" s="345"/>
      <c r="EM41" s="345"/>
      <c r="EN41" s="345"/>
      <c r="EO41" s="345"/>
      <c r="EP41" s="345"/>
      <c r="EQ41" s="345"/>
      <c r="ER41" s="345"/>
      <c r="ES41" s="345"/>
      <c r="ET41" s="345"/>
      <c r="EU41" s="345"/>
      <c r="EV41" s="345"/>
      <c r="EW41" s="345"/>
      <c r="EX41" s="345"/>
      <c r="EY41" s="346"/>
      <c r="EZ41" s="367"/>
      <c r="FA41" s="368"/>
      <c r="FB41" s="368"/>
      <c r="FC41" s="368"/>
      <c r="FD41" s="368"/>
      <c r="FE41" s="368"/>
      <c r="FF41" s="368"/>
      <c r="FG41" s="368"/>
      <c r="FH41" s="368"/>
      <c r="FI41" s="368"/>
      <c r="FJ41" s="368"/>
      <c r="FK41" s="369"/>
      <c r="FO41" s="1"/>
    </row>
    <row r="42" spans="1:171" s="94" customFormat="1" ht="12" customHeight="1" x14ac:dyDescent="0.2">
      <c r="A42" s="95"/>
      <c r="B42" s="406" t="s">
        <v>463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6"/>
      <c r="P42" s="406"/>
      <c r="Q42" s="406"/>
      <c r="R42" s="406"/>
      <c r="S42" s="406"/>
      <c r="T42" s="406"/>
      <c r="U42" s="406"/>
      <c r="V42" s="406"/>
      <c r="W42" s="406"/>
      <c r="X42" s="406"/>
      <c r="Y42" s="406"/>
      <c r="Z42" s="406"/>
      <c r="AA42" s="406"/>
      <c r="AB42" s="406"/>
      <c r="AC42" s="406"/>
      <c r="AD42" s="406"/>
      <c r="AE42" s="406"/>
      <c r="AF42" s="406"/>
      <c r="AG42" s="407"/>
      <c r="AH42" s="358" t="s">
        <v>855</v>
      </c>
      <c r="AI42" s="359"/>
      <c r="AJ42" s="359"/>
      <c r="AK42" s="359"/>
      <c r="AL42" s="359"/>
      <c r="AM42" s="360"/>
      <c r="AN42" s="364">
        <v>15</v>
      </c>
      <c r="AO42" s="365"/>
      <c r="AP42" s="365"/>
      <c r="AQ42" s="365"/>
      <c r="AR42" s="365"/>
      <c r="AS42" s="365"/>
      <c r="AT42" s="365"/>
      <c r="AU42" s="365"/>
      <c r="AV42" s="366"/>
      <c r="AW42" s="364">
        <v>15</v>
      </c>
      <c r="AX42" s="365"/>
      <c r="AY42" s="365"/>
      <c r="AZ42" s="365"/>
      <c r="BA42" s="365"/>
      <c r="BB42" s="365"/>
      <c r="BC42" s="366"/>
      <c r="BD42" s="364">
        <v>15</v>
      </c>
      <c r="BE42" s="365"/>
      <c r="BF42" s="365"/>
      <c r="BG42" s="365"/>
      <c r="BH42" s="365"/>
      <c r="BI42" s="365"/>
      <c r="BJ42" s="365"/>
      <c r="BK42" s="365"/>
      <c r="BL42" s="365"/>
      <c r="BM42" s="365"/>
      <c r="BN42" s="365"/>
      <c r="BO42" s="365"/>
      <c r="BP42" s="366"/>
      <c r="BQ42" s="341">
        <v>16</v>
      </c>
      <c r="BR42" s="342"/>
      <c r="BS42" s="342"/>
      <c r="BT42" s="342"/>
      <c r="BU42" s="342"/>
      <c r="BV42" s="342"/>
      <c r="BW42" s="342"/>
      <c r="BX42" s="342"/>
      <c r="BY42" s="342"/>
      <c r="BZ42" s="342"/>
      <c r="CA42" s="342"/>
      <c r="CB42" s="342"/>
      <c r="CC42" s="342"/>
      <c r="CD42" s="342"/>
      <c r="CE42" s="343"/>
      <c r="CF42" s="341"/>
      <c r="CG42" s="342"/>
      <c r="CH42" s="342"/>
      <c r="CI42" s="342"/>
      <c r="CJ42" s="342"/>
      <c r="CK42" s="342"/>
      <c r="CL42" s="343"/>
      <c r="CM42" s="341"/>
      <c r="CN42" s="342"/>
      <c r="CO42" s="342"/>
      <c r="CP42" s="342"/>
      <c r="CQ42" s="342"/>
      <c r="CR42" s="342"/>
      <c r="CS42" s="342"/>
      <c r="CT42" s="342"/>
      <c r="CU42" s="342"/>
      <c r="CV42" s="342"/>
      <c r="CW42" s="342"/>
      <c r="CX42" s="342"/>
      <c r="CY42" s="342"/>
      <c r="CZ42" s="342"/>
      <c r="DA42" s="342"/>
      <c r="DB42" s="342"/>
      <c r="DC42" s="342"/>
      <c r="DD42" s="342"/>
      <c r="DE42" s="343"/>
      <c r="DF42" s="341"/>
      <c r="DG42" s="342"/>
      <c r="DH42" s="342"/>
      <c r="DI42" s="342"/>
      <c r="DJ42" s="342"/>
      <c r="DK42" s="342"/>
      <c r="DL42" s="342"/>
      <c r="DM42" s="342"/>
      <c r="DN42" s="342"/>
      <c r="DO42" s="343"/>
      <c r="DP42" s="341">
        <v>1</v>
      </c>
      <c r="DQ42" s="342"/>
      <c r="DR42" s="342"/>
      <c r="DS42" s="342"/>
      <c r="DT42" s="342"/>
      <c r="DU42" s="342"/>
      <c r="DV42" s="343"/>
      <c r="DW42" s="341">
        <v>1</v>
      </c>
      <c r="DX42" s="342"/>
      <c r="DY42" s="342"/>
      <c r="DZ42" s="342"/>
      <c r="EA42" s="342"/>
      <c r="EB42" s="342"/>
      <c r="EC42" s="342"/>
      <c r="ED42" s="342"/>
      <c r="EE42" s="342"/>
      <c r="EF42" s="342"/>
      <c r="EG42" s="342"/>
      <c r="EH42" s="342"/>
      <c r="EI42" s="342"/>
      <c r="EJ42" s="343"/>
      <c r="EK42" s="341">
        <v>15</v>
      </c>
      <c r="EL42" s="342"/>
      <c r="EM42" s="342"/>
      <c r="EN42" s="342"/>
      <c r="EO42" s="342"/>
      <c r="EP42" s="342"/>
      <c r="EQ42" s="342"/>
      <c r="ER42" s="342"/>
      <c r="ES42" s="342"/>
      <c r="ET42" s="342"/>
      <c r="EU42" s="342"/>
      <c r="EV42" s="342"/>
      <c r="EW42" s="342"/>
      <c r="EX42" s="342"/>
      <c r="EY42" s="343"/>
      <c r="EZ42" s="364"/>
      <c r="FA42" s="365"/>
      <c r="FB42" s="365"/>
      <c r="FC42" s="365"/>
      <c r="FD42" s="365"/>
      <c r="FE42" s="365"/>
      <c r="FF42" s="365"/>
      <c r="FG42" s="365"/>
      <c r="FH42" s="365"/>
      <c r="FI42" s="365"/>
      <c r="FJ42" s="365"/>
      <c r="FK42" s="366"/>
      <c r="FO42" s="1"/>
    </row>
    <row r="43" spans="1:171" s="94" customFormat="1" ht="11.25" customHeight="1" x14ac:dyDescent="0.2">
      <c r="A43" s="93"/>
      <c r="B43" s="408" t="s">
        <v>462</v>
      </c>
      <c r="C43" s="408"/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  <c r="W43" s="408"/>
      <c r="X43" s="408"/>
      <c r="Y43" s="408"/>
      <c r="Z43" s="408"/>
      <c r="AA43" s="408"/>
      <c r="AB43" s="408"/>
      <c r="AC43" s="408"/>
      <c r="AD43" s="408"/>
      <c r="AE43" s="408"/>
      <c r="AF43" s="408"/>
      <c r="AG43" s="409"/>
      <c r="AH43" s="361"/>
      <c r="AI43" s="362"/>
      <c r="AJ43" s="362"/>
      <c r="AK43" s="362"/>
      <c r="AL43" s="362"/>
      <c r="AM43" s="363"/>
      <c r="AN43" s="367"/>
      <c r="AO43" s="368"/>
      <c r="AP43" s="368"/>
      <c r="AQ43" s="368"/>
      <c r="AR43" s="368"/>
      <c r="AS43" s="368"/>
      <c r="AT43" s="368"/>
      <c r="AU43" s="368"/>
      <c r="AV43" s="369"/>
      <c r="AW43" s="367"/>
      <c r="AX43" s="368"/>
      <c r="AY43" s="368"/>
      <c r="AZ43" s="368"/>
      <c r="BA43" s="368"/>
      <c r="BB43" s="368"/>
      <c r="BC43" s="369"/>
      <c r="BD43" s="373"/>
      <c r="BE43" s="374"/>
      <c r="BF43" s="374"/>
      <c r="BG43" s="374"/>
      <c r="BH43" s="374"/>
      <c r="BI43" s="374"/>
      <c r="BJ43" s="374"/>
      <c r="BK43" s="374"/>
      <c r="BL43" s="374"/>
      <c r="BM43" s="374"/>
      <c r="BN43" s="374"/>
      <c r="BO43" s="374"/>
      <c r="BP43" s="375"/>
      <c r="BQ43" s="344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6"/>
      <c r="CF43" s="344"/>
      <c r="CG43" s="345"/>
      <c r="CH43" s="345"/>
      <c r="CI43" s="345"/>
      <c r="CJ43" s="345"/>
      <c r="CK43" s="345"/>
      <c r="CL43" s="346"/>
      <c r="CM43" s="344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6"/>
      <c r="DF43" s="344"/>
      <c r="DG43" s="345"/>
      <c r="DH43" s="345"/>
      <c r="DI43" s="345"/>
      <c r="DJ43" s="345"/>
      <c r="DK43" s="345"/>
      <c r="DL43" s="345"/>
      <c r="DM43" s="345"/>
      <c r="DN43" s="345"/>
      <c r="DO43" s="346"/>
      <c r="DP43" s="344"/>
      <c r="DQ43" s="345"/>
      <c r="DR43" s="345"/>
      <c r="DS43" s="345"/>
      <c r="DT43" s="345"/>
      <c r="DU43" s="345"/>
      <c r="DV43" s="346"/>
      <c r="DW43" s="344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6"/>
      <c r="EK43" s="344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6"/>
      <c r="EZ43" s="367"/>
      <c r="FA43" s="368"/>
      <c r="FB43" s="368"/>
      <c r="FC43" s="368"/>
      <c r="FD43" s="368"/>
      <c r="FE43" s="368"/>
      <c r="FF43" s="368"/>
      <c r="FG43" s="368"/>
      <c r="FH43" s="368"/>
      <c r="FI43" s="368"/>
      <c r="FJ43" s="368"/>
      <c r="FK43" s="369"/>
      <c r="FO43" s="1"/>
    </row>
    <row r="44" spans="1:171" s="94" customFormat="1" ht="10.5" customHeight="1" x14ac:dyDescent="0.2">
      <c r="A44" s="95"/>
      <c r="B44" s="406" t="s">
        <v>1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/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C44" s="406"/>
      <c r="AD44" s="406"/>
      <c r="AE44" s="406"/>
      <c r="AF44" s="406"/>
      <c r="AG44" s="407"/>
      <c r="AH44" s="358" t="s">
        <v>856</v>
      </c>
      <c r="AI44" s="359"/>
      <c r="AJ44" s="359"/>
      <c r="AK44" s="359"/>
      <c r="AL44" s="359"/>
      <c r="AM44" s="360"/>
      <c r="AN44" s="364">
        <v>15</v>
      </c>
      <c r="AO44" s="365"/>
      <c r="AP44" s="365"/>
      <c r="AQ44" s="365"/>
      <c r="AR44" s="365"/>
      <c r="AS44" s="365"/>
      <c r="AT44" s="365"/>
      <c r="AU44" s="365"/>
      <c r="AV44" s="366"/>
      <c r="AW44" s="364">
        <v>15</v>
      </c>
      <c r="AX44" s="365"/>
      <c r="AY44" s="365"/>
      <c r="AZ44" s="365"/>
      <c r="BA44" s="365"/>
      <c r="BB44" s="365"/>
      <c r="BC44" s="366"/>
      <c r="BD44" s="364">
        <v>15</v>
      </c>
      <c r="BE44" s="365"/>
      <c r="BF44" s="365"/>
      <c r="BG44" s="365"/>
      <c r="BH44" s="365"/>
      <c r="BI44" s="365"/>
      <c r="BJ44" s="365"/>
      <c r="BK44" s="365"/>
      <c r="BL44" s="365"/>
      <c r="BM44" s="365"/>
      <c r="BN44" s="365"/>
      <c r="BO44" s="365"/>
      <c r="BP44" s="366"/>
      <c r="BQ44" s="341">
        <v>16</v>
      </c>
      <c r="BR44" s="342"/>
      <c r="BS44" s="342"/>
      <c r="BT44" s="342"/>
      <c r="BU44" s="342"/>
      <c r="BV44" s="342"/>
      <c r="BW44" s="342"/>
      <c r="BX44" s="342"/>
      <c r="BY44" s="342"/>
      <c r="BZ44" s="342"/>
      <c r="CA44" s="342"/>
      <c r="CB44" s="342"/>
      <c r="CC44" s="342"/>
      <c r="CD44" s="342"/>
      <c r="CE44" s="343"/>
      <c r="CF44" s="341"/>
      <c r="CG44" s="342"/>
      <c r="CH44" s="342"/>
      <c r="CI44" s="342"/>
      <c r="CJ44" s="342"/>
      <c r="CK44" s="342"/>
      <c r="CL44" s="343"/>
      <c r="CM44" s="341"/>
      <c r="CN44" s="342"/>
      <c r="CO44" s="342"/>
      <c r="CP44" s="342"/>
      <c r="CQ44" s="342"/>
      <c r="CR44" s="342"/>
      <c r="CS44" s="342"/>
      <c r="CT44" s="342"/>
      <c r="CU44" s="342"/>
      <c r="CV44" s="342"/>
      <c r="CW44" s="342"/>
      <c r="CX44" s="342"/>
      <c r="CY44" s="342"/>
      <c r="CZ44" s="342"/>
      <c r="DA44" s="342"/>
      <c r="DB44" s="342"/>
      <c r="DC44" s="342"/>
      <c r="DD44" s="342"/>
      <c r="DE44" s="343"/>
      <c r="DF44" s="341"/>
      <c r="DG44" s="342"/>
      <c r="DH44" s="342"/>
      <c r="DI44" s="342"/>
      <c r="DJ44" s="342"/>
      <c r="DK44" s="342"/>
      <c r="DL44" s="342"/>
      <c r="DM44" s="342"/>
      <c r="DN44" s="342"/>
      <c r="DO44" s="343"/>
      <c r="DP44" s="341">
        <v>1</v>
      </c>
      <c r="DQ44" s="342"/>
      <c r="DR44" s="342"/>
      <c r="DS44" s="342"/>
      <c r="DT44" s="342"/>
      <c r="DU44" s="342"/>
      <c r="DV44" s="343"/>
      <c r="DW44" s="341">
        <v>1</v>
      </c>
      <c r="DX44" s="342"/>
      <c r="DY44" s="342"/>
      <c r="DZ44" s="342"/>
      <c r="EA44" s="342"/>
      <c r="EB44" s="342"/>
      <c r="EC44" s="342"/>
      <c r="ED44" s="342"/>
      <c r="EE44" s="342"/>
      <c r="EF44" s="342"/>
      <c r="EG44" s="342"/>
      <c r="EH44" s="342"/>
      <c r="EI44" s="342"/>
      <c r="EJ44" s="343"/>
      <c r="EK44" s="341">
        <v>15</v>
      </c>
      <c r="EL44" s="342"/>
      <c r="EM44" s="342"/>
      <c r="EN44" s="342"/>
      <c r="EO44" s="342"/>
      <c r="EP44" s="342"/>
      <c r="EQ44" s="342"/>
      <c r="ER44" s="342"/>
      <c r="ES44" s="342"/>
      <c r="ET44" s="342"/>
      <c r="EU44" s="342"/>
      <c r="EV44" s="342"/>
      <c r="EW44" s="342"/>
      <c r="EX44" s="342"/>
      <c r="EY44" s="343"/>
      <c r="EZ44" s="364"/>
      <c r="FA44" s="365"/>
      <c r="FB44" s="365"/>
      <c r="FC44" s="365"/>
      <c r="FD44" s="365"/>
      <c r="FE44" s="365"/>
      <c r="FF44" s="365"/>
      <c r="FG44" s="365"/>
      <c r="FH44" s="365"/>
      <c r="FI44" s="365"/>
      <c r="FJ44" s="365"/>
      <c r="FK44" s="366"/>
      <c r="FO44" s="1"/>
    </row>
    <row r="45" spans="1:171" s="94" customFormat="1" ht="10.5" customHeight="1" x14ac:dyDescent="0.2">
      <c r="A45" s="96"/>
      <c r="B45" s="408" t="s">
        <v>2</v>
      </c>
      <c r="C45" s="408"/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  <c r="W45" s="408"/>
      <c r="X45" s="408"/>
      <c r="Y45" s="408"/>
      <c r="Z45" s="408"/>
      <c r="AA45" s="408"/>
      <c r="AB45" s="408"/>
      <c r="AC45" s="408"/>
      <c r="AD45" s="408"/>
      <c r="AE45" s="408"/>
      <c r="AF45" s="408"/>
      <c r="AG45" s="409"/>
      <c r="AH45" s="361"/>
      <c r="AI45" s="362"/>
      <c r="AJ45" s="362"/>
      <c r="AK45" s="362"/>
      <c r="AL45" s="362"/>
      <c r="AM45" s="363"/>
      <c r="AN45" s="367"/>
      <c r="AO45" s="368"/>
      <c r="AP45" s="368"/>
      <c r="AQ45" s="368"/>
      <c r="AR45" s="368"/>
      <c r="AS45" s="368"/>
      <c r="AT45" s="368"/>
      <c r="AU45" s="368"/>
      <c r="AV45" s="369"/>
      <c r="AW45" s="367"/>
      <c r="AX45" s="368"/>
      <c r="AY45" s="368"/>
      <c r="AZ45" s="368"/>
      <c r="BA45" s="368"/>
      <c r="BB45" s="368"/>
      <c r="BC45" s="369"/>
      <c r="BD45" s="373"/>
      <c r="BE45" s="374"/>
      <c r="BF45" s="374"/>
      <c r="BG45" s="374"/>
      <c r="BH45" s="374"/>
      <c r="BI45" s="374"/>
      <c r="BJ45" s="374"/>
      <c r="BK45" s="374"/>
      <c r="BL45" s="374"/>
      <c r="BM45" s="374"/>
      <c r="BN45" s="374"/>
      <c r="BO45" s="374"/>
      <c r="BP45" s="375"/>
      <c r="BQ45" s="344"/>
      <c r="BR45" s="345"/>
      <c r="BS45" s="345"/>
      <c r="BT45" s="345"/>
      <c r="BU45" s="345"/>
      <c r="BV45" s="345"/>
      <c r="BW45" s="345"/>
      <c r="BX45" s="345"/>
      <c r="BY45" s="345"/>
      <c r="BZ45" s="345"/>
      <c r="CA45" s="345"/>
      <c r="CB45" s="345"/>
      <c r="CC45" s="345"/>
      <c r="CD45" s="345"/>
      <c r="CE45" s="346"/>
      <c r="CF45" s="344"/>
      <c r="CG45" s="345"/>
      <c r="CH45" s="345"/>
      <c r="CI45" s="345"/>
      <c r="CJ45" s="345"/>
      <c r="CK45" s="345"/>
      <c r="CL45" s="346"/>
      <c r="CM45" s="344"/>
      <c r="CN45" s="345"/>
      <c r="CO45" s="345"/>
      <c r="CP45" s="345"/>
      <c r="CQ45" s="345"/>
      <c r="CR45" s="345"/>
      <c r="CS45" s="345"/>
      <c r="CT45" s="345"/>
      <c r="CU45" s="345"/>
      <c r="CV45" s="345"/>
      <c r="CW45" s="345"/>
      <c r="CX45" s="345"/>
      <c r="CY45" s="345"/>
      <c r="CZ45" s="345"/>
      <c r="DA45" s="345"/>
      <c r="DB45" s="345"/>
      <c r="DC45" s="345"/>
      <c r="DD45" s="345"/>
      <c r="DE45" s="346"/>
      <c r="DF45" s="344"/>
      <c r="DG45" s="345"/>
      <c r="DH45" s="345"/>
      <c r="DI45" s="345"/>
      <c r="DJ45" s="345"/>
      <c r="DK45" s="345"/>
      <c r="DL45" s="345"/>
      <c r="DM45" s="345"/>
      <c r="DN45" s="345"/>
      <c r="DO45" s="346"/>
      <c r="DP45" s="344"/>
      <c r="DQ45" s="345"/>
      <c r="DR45" s="345"/>
      <c r="DS45" s="345"/>
      <c r="DT45" s="345"/>
      <c r="DU45" s="345"/>
      <c r="DV45" s="346"/>
      <c r="DW45" s="344"/>
      <c r="DX45" s="345"/>
      <c r="DY45" s="345"/>
      <c r="DZ45" s="345"/>
      <c r="EA45" s="345"/>
      <c r="EB45" s="345"/>
      <c r="EC45" s="345"/>
      <c r="ED45" s="345"/>
      <c r="EE45" s="345"/>
      <c r="EF45" s="345"/>
      <c r="EG45" s="345"/>
      <c r="EH45" s="345"/>
      <c r="EI45" s="345"/>
      <c r="EJ45" s="346"/>
      <c r="EK45" s="344"/>
      <c r="EL45" s="345"/>
      <c r="EM45" s="345"/>
      <c r="EN45" s="345"/>
      <c r="EO45" s="345"/>
      <c r="EP45" s="345"/>
      <c r="EQ45" s="345"/>
      <c r="ER45" s="345"/>
      <c r="ES45" s="345"/>
      <c r="ET45" s="345"/>
      <c r="EU45" s="345"/>
      <c r="EV45" s="345"/>
      <c r="EW45" s="345"/>
      <c r="EX45" s="345"/>
      <c r="EY45" s="346"/>
      <c r="EZ45" s="367"/>
      <c r="FA45" s="368"/>
      <c r="FB45" s="368"/>
      <c r="FC45" s="368"/>
      <c r="FD45" s="368"/>
      <c r="FE45" s="368"/>
      <c r="FF45" s="368"/>
      <c r="FG45" s="368"/>
      <c r="FH45" s="368"/>
      <c r="FI45" s="368"/>
      <c r="FJ45" s="368"/>
      <c r="FK45" s="369"/>
      <c r="FO45" s="1"/>
    </row>
    <row r="46" spans="1:171" s="94" customFormat="1" ht="11.25" customHeight="1" x14ac:dyDescent="0.2">
      <c r="A46" s="97"/>
      <c r="B46" s="402" t="s">
        <v>3</v>
      </c>
      <c r="C46" s="402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3"/>
      <c r="AH46" s="335" t="s">
        <v>857</v>
      </c>
      <c r="AI46" s="336"/>
      <c r="AJ46" s="336"/>
      <c r="AK46" s="336"/>
      <c r="AL46" s="336"/>
      <c r="AM46" s="337"/>
      <c r="AN46" s="349"/>
      <c r="AO46" s="350"/>
      <c r="AP46" s="350"/>
      <c r="AQ46" s="350"/>
      <c r="AR46" s="350"/>
      <c r="AS46" s="350"/>
      <c r="AT46" s="350"/>
      <c r="AU46" s="350"/>
      <c r="AV46" s="351"/>
      <c r="AW46" s="349"/>
      <c r="AX46" s="350"/>
      <c r="AY46" s="350"/>
      <c r="AZ46" s="350"/>
      <c r="BA46" s="350"/>
      <c r="BB46" s="350"/>
      <c r="BC46" s="351"/>
      <c r="BD46" s="349"/>
      <c r="BE46" s="350"/>
      <c r="BF46" s="350"/>
      <c r="BG46" s="350"/>
      <c r="BH46" s="350"/>
      <c r="BI46" s="350"/>
      <c r="BJ46" s="350"/>
      <c r="BK46" s="350"/>
      <c r="BL46" s="350"/>
      <c r="BM46" s="350"/>
      <c r="BN46" s="350"/>
      <c r="BO46" s="350"/>
      <c r="BP46" s="351"/>
      <c r="BQ46" s="338"/>
      <c r="BR46" s="339"/>
      <c r="BS46" s="339"/>
      <c r="BT46" s="339"/>
      <c r="BU46" s="339"/>
      <c r="BV46" s="339"/>
      <c r="BW46" s="339"/>
      <c r="BX46" s="339"/>
      <c r="BY46" s="339"/>
      <c r="BZ46" s="339"/>
      <c r="CA46" s="339"/>
      <c r="CB46" s="339"/>
      <c r="CC46" s="339"/>
      <c r="CD46" s="339"/>
      <c r="CE46" s="340"/>
      <c r="CF46" s="338"/>
      <c r="CG46" s="347"/>
      <c r="CH46" s="347"/>
      <c r="CI46" s="347"/>
      <c r="CJ46" s="347"/>
      <c r="CK46" s="347"/>
      <c r="CL46" s="348"/>
      <c r="CM46" s="338"/>
      <c r="CN46" s="347"/>
      <c r="CO46" s="347"/>
      <c r="CP46" s="347"/>
      <c r="CQ46" s="347"/>
      <c r="CR46" s="347"/>
      <c r="CS46" s="347"/>
      <c r="CT46" s="347"/>
      <c r="CU46" s="347"/>
      <c r="CV46" s="347"/>
      <c r="CW46" s="347"/>
      <c r="CX46" s="347"/>
      <c r="CY46" s="347"/>
      <c r="CZ46" s="347"/>
      <c r="DA46" s="347"/>
      <c r="DB46" s="347"/>
      <c r="DC46" s="347"/>
      <c r="DD46" s="347"/>
      <c r="DE46" s="348"/>
      <c r="DF46" s="338"/>
      <c r="DG46" s="347"/>
      <c r="DH46" s="347"/>
      <c r="DI46" s="347"/>
      <c r="DJ46" s="347"/>
      <c r="DK46" s="347"/>
      <c r="DL46" s="347"/>
      <c r="DM46" s="347"/>
      <c r="DN46" s="347"/>
      <c r="DO46" s="348"/>
      <c r="DP46" s="338"/>
      <c r="DQ46" s="347"/>
      <c r="DR46" s="347"/>
      <c r="DS46" s="347"/>
      <c r="DT46" s="347"/>
      <c r="DU46" s="347"/>
      <c r="DV46" s="348"/>
      <c r="DW46" s="338"/>
      <c r="DX46" s="347"/>
      <c r="DY46" s="347"/>
      <c r="DZ46" s="347"/>
      <c r="EA46" s="347"/>
      <c r="EB46" s="347"/>
      <c r="EC46" s="347"/>
      <c r="ED46" s="347"/>
      <c r="EE46" s="347"/>
      <c r="EF46" s="347"/>
      <c r="EG46" s="347"/>
      <c r="EH46" s="347"/>
      <c r="EI46" s="347"/>
      <c r="EJ46" s="348"/>
      <c r="EK46" s="338"/>
      <c r="EL46" s="347"/>
      <c r="EM46" s="347"/>
      <c r="EN46" s="347"/>
      <c r="EO46" s="347"/>
      <c r="EP46" s="347"/>
      <c r="EQ46" s="347"/>
      <c r="ER46" s="347"/>
      <c r="ES46" s="347"/>
      <c r="ET46" s="347"/>
      <c r="EU46" s="347"/>
      <c r="EV46" s="347"/>
      <c r="EW46" s="347"/>
      <c r="EX46" s="347"/>
      <c r="EY46" s="348"/>
      <c r="EZ46" s="349"/>
      <c r="FA46" s="350"/>
      <c r="FB46" s="350"/>
      <c r="FC46" s="350"/>
      <c r="FD46" s="350"/>
      <c r="FE46" s="350"/>
      <c r="FF46" s="350"/>
      <c r="FG46" s="350"/>
      <c r="FH46" s="350"/>
      <c r="FI46" s="350"/>
      <c r="FJ46" s="350"/>
      <c r="FK46" s="351"/>
      <c r="FO46" s="1"/>
    </row>
    <row r="47" spans="1:171" s="94" customFormat="1" ht="12" customHeight="1" x14ac:dyDescent="0.2">
      <c r="A47" s="97"/>
      <c r="B47" s="402" t="s">
        <v>413</v>
      </c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3"/>
      <c r="AH47" s="335" t="s">
        <v>858</v>
      </c>
      <c r="AI47" s="336"/>
      <c r="AJ47" s="336"/>
      <c r="AK47" s="336"/>
      <c r="AL47" s="336"/>
      <c r="AM47" s="337"/>
      <c r="AN47" s="349">
        <v>25.25</v>
      </c>
      <c r="AO47" s="350"/>
      <c r="AP47" s="350"/>
      <c r="AQ47" s="350"/>
      <c r="AR47" s="350"/>
      <c r="AS47" s="350"/>
      <c r="AT47" s="350"/>
      <c r="AU47" s="350"/>
      <c r="AV47" s="351"/>
      <c r="AW47" s="349">
        <v>25.25</v>
      </c>
      <c r="AX47" s="350"/>
      <c r="AY47" s="350"/>
      <c r="AZ47" s="350"/>
      <c r="BA47" s="350"/>
      <c r="BB47" s="350"/>
      <c r="BC47" s="351"/>
      <c r="BD47" s="349">
        <v>25</v>
      </c>
      <c r="BE47" s="350"/>
      <c r="BF47" s="350"/>
      <c r="BG47" s="350"/>
      <c r="BH47" s="350"/>
      <c r="BI47" s="350"/>
      <c r="BJ47" s="350"/>
      <c r="BK47" s="350"/>
      <c r="BL47" s="350"/>
      <c r="BM47" s="350"/>
      <c r="BN47" s="350"/>
      <c r="BO47" s="350"/>
      <c r="BP47" s="351"/>
      <c r="BQ47" s="338">
        <v>22</v>
      </c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40"/>
      <c r="CF47" s="338"/>
      <c r="CG47" s="347"/>
      <c r="CH47" s="347"/>
      <c r="CI47" s="347"/>
      <c r="CJ47" s="347"/>
      <c r="CK47" s="347"/>
      <c r="CL47" s="348"/>
      <c r="CM47" s="338"/>
      <c r="CN47" s="347"/>
      <c r="CO47" s="347"/>
      <c r="CP47" s="347"/>
      <c r="CQ47" s="347"/>
      <c r="CR47" s="347"/>
      <c r="CS47" s="347"/>
      <c r="CT47" s="347"/>
      <c r="CU47" s="347"/>
      <c r="CV47" s="347"/>
      <c r="CW47" s="347"/>
      <c r="CX47" s="347"/>
      <c r="CY47" s="347"/>
      <c r="CZ47" s="347"/>
      <c r="DA47" s="347"/>
      <c r="DB47" s="347"/>
      <c r="DC47" s="347"/>
      <c r="DD47" s="347"/>
      <c r="DE47" s="348"/>
      <c r="DF47" s="338"/>
      <c r="DG47" s="347"/>
      <c r="DH47" s="347"/>
      <c r="DI47" s="347"/>
      <c r="DJ47" s="347"/>
      <c r="DK47" s="347"/>
      <c r="DL47" s="347"/>
      <c r="DM47" s="347"/>
      <c r="DN47" s="347"/>
      <c r="DO47" s="348"/>
      <c r="DP47" s="338"/>
      <c r="DQ47" s="347"/>
      <c r="DR47" s="347"/>
      <c r="DS47" s="347"/>
      <c r="DT47" s="347"/>
      <c r="DU47" s="347"/>
      <c r="DV47" s="348"/>
      <c r="DW47" s="338"/>
      <c r="DX47" s="347"/>
      <c r="DY47" s="347"/>
      <c r="DZ47" s="347"/>
      <c r="EA47" s="347"/>
      <c r="EB47" s="347"/>
      <c r="EC47" s="347"/>
      <c r="ED47" s="347"/>
      <c r="EE47" s="347"/>
      <c r="EF47" s="347"/>
      <c r="EG47" s="347"/>
      <c r="EH47" s="347"/>
      <c r="EI47" s="347"/>
      <c r="EJ47" s="348"/>
      <c r="EK47" s="338">
        <v>22</v>
      </c>
      <c r="EL47" s="347"/>
      <c r="EM47" s="347"/>
      <c r="EN47" s="347"/>
      <c r="EO47" s="347"/>
      <c r="EP47" s="347"/>
      <c r="EQ47" s="347"/>
      <c r="ER47" s="347"/>
      <c r="ES47" s="347"/>
      <c r="ET47" s="347"/>
      <c r="EU47" s="347"/>
      <c r="EV47" s="347"/>
      <c r="EW47" s="347"/>
      <c r="EX47" s="347"/>
      <c r="EY47" s="348"/>
      <c r="EZ47" s="349"/>
      <c r="FA47" s="350"/>
      <c r="FB47" s="350"/>
      <c r="FC47" s="350"/>
      <c r="FD47" s="350"/>
      <c r="FE47" s="350"/>
      <c r="FF47" s="350"/>
      <c r="FG47" s="350"/>
      <c r="FH47" s="350"/>
      <c r="FI47" s="350"/>
      <c r="FJ47" s="350"/>
      <c r="FK47" s="351"/>
      <c r="FO47" s="1"/>
    </row>
  </sheetData>
  <sheetProtection algorithmName="SHA-512" hashValue="bV30CJV+caeN6JtJW4BxqaeHO2CHo2RMhbTR9J0MEkH2QW82H387sOSLf37pA53XCYtm9cZsq1lWMF88w25FLQ==" saltValue="I9EW3D1jI2we0lYlHkYpFA==" spinCount="100000" sheet="1" objects="1" scenarios="1"/>
  <mergeCells count="366">
    <mergeCell ref="FO1:FO2"/>
    <mergeCell ref="FO3:FO4"/>
    <mergeCell ref="FO9:FO10"/>
    <mergeCell ref="FO19:FO20"/>
    <mergeCell ref="B35:AG35"/>
    <mergeCell ref="DF20:DO21"/>
    <mergeCell ref="DF24:DO25"/>
    <mergeCell ref="DF23:DO23"/>
    <mergeCell ref="CM38:DE39"/>
    <mergeCell ref="B28:AG28"/>
    <mergeCell ref="B29:AG29"/>
    <mergeCell ref="AH28:AM28"/>
    <mergeCell ref="AH29:AM29"/>
    <mergeCell ref="B36:AG36"/>
    <mergeCell ref="CM29:DE29"/>
    <mergeCell ref="CM20:DE21"/>
    <mergeCell ref="CM24:DE25"/>
    <mergeCell ref="CM22:DE22"/>
    <mergeCell ref="CM23:DE23"/>
    <mergeCell ref="CM26:DE27"/>
    <mergeCell ref="CM30:DE31"/>
    <mergeCell ref="DF26:DO27"/>
    <mergeCell ref="DF30:DO31"/>
    <mergeCell ref="B17:AG17"/>
    <mergeCell ref="B40:AG40"/>
    <mergeCell ref="B41:AG41"/>
    <mergeCell ref="B42:AG42"/>
    <mergeCell ref="B43:AG43"/>
    <mergeCell ref="CM11:DE11"/>
    <mergeCell ref="CM12:DE12"/>
    <mergeCell ref="CM13:DE13"/>
    <mergeCell ref="CM14:DE14"/>
    <mergeCell ref="B20:AG20"/>
    <mergeCell ref="B27:AG27"/>
    <mergeCell ref="B21:AG21"/>
    <mergeCell ref="B22:AG22"/>
    <mergeCell ref="B23:AG23"/>
    <mergeCell ref="AN22:AV22"/>
    <mergeCell ref="AN20:AV21"/>
    <mergeCell ref="AN23:AV23"/>
    <mergeCell ref="B37:AG37"/>
    <mergeCell ref="B38:AG38"/>
    <mergeCell ref="B39:AG39"/>
    <mergeCell ref="BD34:BP34"/>
    <mergeCell ref="AW34:BC34"/>
    <mergeCell ref="BD32:BP32"/>
    <mergeCell ref="BD33:BP33"/>
    <mergeCell ref="B34:AG34"/>
    <mergeCell ref="B18:AG18"/>
    <mergeCell ref="DF16:DO17"/>
    <mergeCell ref="DF18:DO19"/>
    <mergeCell ref="BD18:BP19"/>
    <mergeCell ref="B19:AG19"/>
    <mergeCell ref="CM16:DE17"/>
    <mergeCell ref="B32:AG32"/>
    <mergeCell ref="AN18:AV19"/>
    <mergeCell ref="B24:AG24"/>
    <mergeCell ref="B25:AG25"/>
    <mergeCell ref="B26:AG26"/>
    <mergeCell ref="B30:AG30"/>
    <mergeCell ref="AH30:AM31"/>
    <mergeCell ref="AH24:AM25"/>
    <mergeCell ref="CF22:CL22"/>
    <mergeCell ref="B16:AG16"/>
    <mergeCell ref="B31:AG31"/>
    <mergeCell ref="CM28:DE28"/>
    <mergeCell ref="AN26:AV27"/>
    <mergeCell ref="BD26:BP27"/>
    <mergeCell ref="BD29:BP29"/>
    <mergeCell ref="AW26:BC27"/>
    <mergeCell ref="DF32:DO32"/>
    <mergeCell ref="AH26:AM27"/>
    <mergeCell ref="B46:AG46"/>
    <mergeCell ref="B47:AG47"/>
    <mergeCell ref="DW23:EJ23"/>
    <mergeCell ref="DW22:EJ22"/>
    <mergeCell ref="DF22:DO22"/>
    <mergeCell ref="DF28:DO28"/>
    <mergeCell ref="DF29:DO29"/>
    <mergeCell ref="AN30:AV31"/>
    <mergeCell ref="BD30:BP31"/>
    <mergeCell ref="BD28:BP28"/>
    <mergeCell ref="B33:AG33"/>
    <mergeCell ref="CM32:DE32"/>
    <mergeCell ref="AN32:AV32"/>
    <mergeCell ref="AN33:AV33"/>
    <mergeCell ref="B44:AG44"/>
    <mergeCell ref="B45:AG45"/>
    <mergeCell ref="AN35:AV35"/>
    <mergeCell ref="AN36:AV36"/>
    <mergeCell ref="AN37:AV37"/>
    <mergeCell ref="AN38:AV39"/>
    <mergeCell ref="DF47:DO47"/>
    <mergeCell ref="CM46:DE46"/>
    <mergeCell ref="CM47:DE47"/>
    <mergeCell ref="DP47:DV47"/>
    <mergeCell ref="A15:AG15"/>
    <mergeCell ref="A3:AG14"/>
    <mergeCell ref="AN3:AV14"/>
    <mergeCell ref="AN15:AV15"/>
    <mergeCell ref="DW15:EJ15"/>
    <mergeCell ref="DF15:DO15"/>
    <mergeCell ref="AW4:BP4"/>
    <mergeCell ref="AW5:BP5"/>
    <mergeCell ref="BD6:BP14"/>
    <mergeCell ref="BQ3:CE3"/>
    <mergeCell ref="CF3:DO3"/>
    <mergeCell ref="BQ4:CE4"/>
    <mergeCell ref="CF6:CL14"/>
    <mergeCell ref="BQ5:CE5"/>
    <mergeCell ref="CF4:DO4"/>
    <mergeCell ref="CF5:DO5"/>
    <mergeCell ref="CM6:DO7"/>
    <mergeCell ref="BQ6:CE6"/>
    <mergeCell ref="DF8:DO14"/>
    <mergeCell ref="DP3:EJ3"/>
    <mergeCell ref="DP4:EJ4"/>
    <mergeCell ref="DP5:EJ5"/>
    <mergeCell ref="DW6:EJ14"/>
    <mergeCell ref="CM8:DE8"/>
    <mergeCell ref="CM9:DE9"/>
    <mergeCell ref="AN42:AV43"/>
    <mergeCell ref="AW37:BC37"/>
    <mergeCell ref="AW38:BC39"/>
    <mergeCell ref="AW42:BC43"/>
    <mergeCell ref="AW40:BC41"/>
    <mergeCell ref="CM10:DE10"/>
    <mergeCell ref="AN28:AV28"/>
    <mergeCell ref="AW30:BC31"/>
    <mergeCell ref="AN29:AV29"/>
    <mergeCell ref="CF28:CL28"/>
    <mergeCell ref="BQ28:CE28"/>
    <mergeCell ref="CF30:CL31"/>
    <mergeCell ref="AW24:BC25"/>
    <mergeCell ref="AW23:BC23"/>
    <mergeCell ref="AN24:AV25"/>
    <mergeCell ref="CM18:DE19"/>
    <mergeCell ref="AN16:AV17"/>
    <mergeCell ref="CM42:DE43"/>
    <mergeCell ref="BD40:BP41"/>
    <mergeCell ref="CM40:DE41"/>
    <mergeCell ref="CM37:DE37"/>
    <mergeCell ref="BD42:BP43"/>
    <mergeCell ref="BD20:BP21"/>
    <mergeCell ref="AW6:BC14"/>
    <mergeCell ref="AW44:BC45"/>
    <mergeCell ref="BD35:BP35"/>
    <mergeCell ref="BD36:BP36"/>
    <mergeCell ref="BD37:BP37"/>
    <mergeCell ref="BD38:BP39"/>
    <mergeCell ref="AW36:BC36"/>
    <mergeCell ref="CM44:DE45"/>
    <mergeCell ref="B2:FJ2"/>
    <mergeCell ref="EZ44:FK45"/>
    <mergeCell ref="BQ42:CE43"/>
    <mergeCell ref="CF42:CL43"/>
    <mergeCell ref="EK42:EY43"/>
    <mergeCell ref="EZ37:FK37"/>
    <mergeCell ref="EZ29:FK29"/>
    <mergeCell ref="EZ32:FK32"/>
    <mergeCell ref="EK16:EY17"/>
    <mergeCell ref="AH40:AM41"/>
    <mergeCell ref="EK40:EY41"/>
    <mergeCell ref="EZ40:FK41"/>
    <mergeCell ref="BQ40:CE41"/>
    <mergeCell ref="CF40:CL41"/>
    <mergeCell ref="DP40:DV41"/>
    <mergeCell ref="DW40:EJ41"/>
    <mergeCell ref="AW3:BP3"/>
    <mergeCell ref="BD44:BP45"/>
    <mergeCell ref="AW16:BC17"/>
    <mergeCell ref="AW35:BC35"/>
    <mergeCell ref="AW28:BC28"/>
    <mergeCell ref="AW29:BC29"/>
    <mergeCell ref="AN44:AV45"/>
    <mergeCell ref="EZ46:FK46"/>
    <mergeCell ref="EZ47:FK47"/>
    <mergeCell ref="BQ14:CE14"/>
    <mergeCell ref="BQ16:CE17"/>
    <mergeCell ref="EZ38:FK39"/>
    <mergeCell ref="EZ42:FK43"/>
    <mergeCell ref="EZ34:FK34"/>
    <mergeCell ref="EZ35:FK35"/>
    <mergeCell ref="EZ36:FK36"/>
    <mergeCell ref="EK20:EY21"/>
    <mergeCell ref="EK18:EY19"/>
    <mergeCell ref="CF15:CL15"/>
    <mergeCell ref="EK15:EY15"/>
    <mergeCell ref="CF16:CL17"/>
    <mergeCell ref="DP22:DV22"/>
    <mergeCell ref="EK28:EY28"/>
    <mergeCell ref="EK24:EY25"/>
    <mergeCell ref="EK26:EY27"/>
    <mergeCell ref="DF37:DO37"/>
    <mergeCell ref="CF46:CL46"/>
    <mergeCell ref="EZ33:FK33"/>
    <mergeCell ref="EZ30:FK31"/>
    <mergeCell ref="EZ28:FK28"/>
    <mergeCell ref="EZ24:FK25"/>
    <mergeCell ref="EZ26:FK27"/>
    <mergeCell ref="DP37:DV37"/>
    <mergeCell ref="EK38:EY39"/>
    <mergeCell ref="EK33:EY33"/>
    <mergeCell ref="EK29:EY29"/>
    <mergeCell ref="EK30:EY31"/>
    <mergeCell ref="EK32:EY32"/>
    <mergeCell ref="EK34:EY34"/>
    <mergeCell ref="EK35:EY35"/>
    <mergeCell ref="EK36:EY36"/>
    <mergeCell ref="EK37:EY37"/>
    <mergeCell ref="DW37:EJ37"/>
    <mergeCell ref="DW42:EJ43"/>
    <mergeCell ref="DW36:EJ36"/>
    <mergeCell ref="DF38:DO39"/>
    <mergeCell ref="DF40:DO41"/>
    <mergeCell ref="DF42:DO43"/>
    <mergeCell ref="DF33:DO33"/>
    <mergeCell ref="EZ15:FK15"/>
    <mergeCell ref="EZ16:FK17"/>
    <mergeCell ref="EZ18:FK19"/>
    <mergeCell ref="EZ23:FK23"/>
    <mergeCell ref="EZ20:FK21"/>
    <mergeCell ref="EZ22:FK22"/>
    <mergeCell ref="EZ3:FK14"/>
    <mergeCell ref="EK3:EY3"/>
    <mergeCell ref="EK5:EY5"/>
    <mergeCell ref="EK6:EY6"/>
    <mergeCell ref="EK8:EY8"/>
    <mergeCell ref="EK9:EY9"/>
    <mergeCell ref="EK10:EY10"/>
    <mergeCell ref="EK11:EY11"/>
    <mergeCell ref="EK12:EY12"/>
    <mergeCell ref="EK13:EY13"/>
    <mergeCell ref="EK14:EY14"/>
    <mergeCell ref="EK7:EY7"/>
    <mergeCell ref="EK23:EY23"/>
    <mergeCell ref="EK22:EY22"/>
    <mergeCell ref="EK4:EY4"/>
    <mergeCell ref="DW18:EJ19"/>
    <mergeCell ref="DP16:DV17"/>
    <mergeCell ref="DW16:EJ17"/>
    <mergeCell ref="DW32:EJ32"/>
    <mergeCell ref="DW20:EJ21"/>
    <mergeCell ref="DW24:EJ25"/>
    <mergeCell ref="DP30:DV31"/>
    <mergeCell ref="DP23:DV23"/>
    <mergeCell ref="DW26:EJ27"/>
    <mergeCell ref="DW30:EJ31"/>
    <mergeCell ref="DW28:EJ28"/>
    <mergeCell ref="DW29:EJ29"/>
    <mergeCell ref="DP26:DV27"/>
    <mergeCell ref="DP24:DV25"/>
    <mergeCell ref="DW38:EJ39"/>
    <mergeCell ref="DW33:EJ33"/>
    <mergeCell ref="DW35:EJ35"/>
    <mergeCell ref="DW34:EJ34"/>
    <mergeCell ref="BQ10:CE10"/>
    <mergeCell ref="AH3:AM14"/>
    <mergeCell ref="BQ9:CE9"/>
    <mergeCell ref="BQ20:CE21"/>
    <mergeCell ref="BQ26:CE27"/>
    <mergeCell ref="AH16:AM17"/>
    <mergeCell ref="AH20:AM21"/>
    <mergeCell ref="BQ7:CE7"/>
    <mergeCell ref="BQ8:CE8"/>
    <mergeCell ref="BQ12:CE12"/>
    <mergeCell ref="AH22:AM22"/>
    <mergeCell ref="AH18:AM19"/>
    <mergeCell ref="DP15:DV15"/>
    <mergeCell ref="CF20:CL21"/>
    <mergeCell ref="CF18:CL19"/>
    <mergeCell ref="CM15:DE15"/>
    <mergeCell ref="DP18:DV19"/>
    <mergeCell ref="BQ11:CE11"/>
    <mergeCell ref="DP20:DV21"/>
    <mergeCell ref="AH32:AM32"/>
    <mergeCell ref="BQ47:CE47"/>
    <mergeCell ref="BQ44:CE45"/>
    <mergeCell ref="BQ29:CE29"/>
    <mergeCell ref="BQ32:CE32"/>
    <mergeCell ref="BQ33:CE33"/>
    <mergeCell ref="BQ30:CE31"/>
    <mergeCell ref="BQ35:CE35"/>
    <mergeCell ref="BQ13:CE13"/>
    <mergeCell ref="BQ18:CE19"/>
    <mergeCell ref="BQ24:CE25"/>
    <mergeCell ref="BQ23:CE23"/>
    <mergeCell ref="BQ22:CE22"/>
    <mergeCell ref="BQ15:CE15"/>
    <mergeCell ref="AH15:AM15"/>
    <mergeCell ref="CF24:CL25"/>
    <mergeCell ref="CF29:CL29"/>
    <mergeCell ref="CF32:CL32"/>
    <mergeCell ref="CF26:CL27"/>
    <mergeCell ref="CF23:CL23"/>
    <mergeCell ref="BD22:BP22"/>
    <mergeCell ref="AW22:BC22"/>
    <mergeCell ref="AH23:AM23"/>
    <mergeCell ref="BD23:BP23"/>
    <mergeCell ref="BD24:BP25"/>
    <mergeCell ref="BD15:BP15"/>
    <mergeCell ref="AW18:BC19"/>
    <mergeCell ref="AW15:BC15"/>
    <mergeCell ref="AW20:BC21"/>
    <mergeCell ref="BD16:BP17"/>
    <mergeCell ref="AW32:BC32"/>
    <mergeCell ref="AH47:AM47"/>
    <mergeCell ref="AH44:AM45"/>
    <mergeCell ref="AH37:AM37"/>
    <mergeCell ref="AH38:AM39"/>
    <mergeCell ref="AH42:AM43"/>
    <mergeCell ref="CM33:DE33"/>
    <mergeCell ref="CM34:DE34"/>
    <mergeCell ref="CM35:DE35"/>
    <mergeCell ref="AH34:AM34"/>
    <mergeCell ref="AH33:AM33"/>
    <mergeCell ref="BQ34:CE34"/>
    <mergeCell ref="CF33:CL33"/>
    <mergeCell ref="CF34:CL34"/>
    <mergeCell ref="CF35:CL35"/>
    <mergeCell ref="AN34:AV34"/>
    <mergeCell ref="AW47:BC47"/>
    <mergeCell ref="CF38:CL39"/>
    <mergeCell ref="CF36:CL36"/>
    <mergeCell ref="AN47:AV47"/>
    <mergeCell ref="BD46:BP46"/>
    <mergeCell ref="BD47:BP47"/>
    <mergeCell ref="AN46:AV46"/>
    <mergeCell ref="AW46:BC46"/>
    <mergeCell ref="AN40:AV41"/>
    <mergeCell ref="EK47:EY47"/>
    <mergeCell ref="DP42:DV43"/>
    <mergeCell ref="DP44:DV45"/>
    <mergeCell ref="DP46:DV46"/>
    <mergeCell ref="EK44:EY45"/>
    <mergeCell ref="DW47:EJ47"/>
    <mergeCell ref="DW44:EJ45"/>
    <mergeCell ref="DW46:EJ46"/>
    <mergeCell ref="CF47:CL47"/>
    <mergeCell ref="CF44:CL45"/>
    <mergeCell ref="DF46:DO46"/>
    <mergeCell ref="DF44:DO45"/>
    <mergeCell ref="AH36:AM36"/>
    <mergeCell ref="BQ46:CE46"/>
    <mergeCell ref="B1:FJ1"/>
    <mergeCell ref="BQ38:CE39"/>
    <mergeCell ref="EK46:EY46"/>
    <mergeCell ref="DP38:DV39"/>
    <mergeCell ref="DP28:DV28"/>
    <mergeCell ref="DP29:DV29"/>
    <mergeCell ref="DP32:DV32"/>
    <mergeCell ref="DP33:DV33"/>
    <mergeCell ref="DP34:DV34"/>
    <mergeCell ref="CM36:DE36"/>
    <mergeCell ref="BQ37:CE37"/>
    <mergeCell ref="CF37:CL37"/>
    <mergeCell ref="DP35:DV35"/>
    <mergeCell ref="DP36:DV36"/>
    <mergeCell ref="DF36:DO36"/>
    <mergeCell ref="DF34:DO34"/>
    <mergeCell ref="DF35:DO35"/>
    <mergeCell ref="BQ36:CE36"/>
    <mergeCell ref="AH35:AM35"/>
    <mergeCell ref="AW33:BC33"/>
    <mergeCell ref="AH46:AM46"/>
    <mergeCell ref="DP6:DV14"/>
  </mergeCells>
  <phoneticPr fontId="7" type="noConversion"/>
  <hyperlinks>
    <hyperlink ref="FO1" location="ПРОВЕРКА!B1502" display="Количество ошибок в разделе 21" xr:uid="{00000000-0004-0000-0600-000000000000}"/>
    <hyperlink ref="FO1:FO2" location="ПРОВЕРКА!B1042" display="Количество ошибок в разделе 8" xr:uid="{00000000-0004-0000-0600-000001000000}"/>
  </hyperlinks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O44"/>
  <sheetViews>
    <sheetView view="pageBreakPreview" zoomScaleNormal="100" workbookViewId="0">
      <selection activeCell="ER20" sqref="ER20:FA20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880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9" t="s">
        <v>3069</v>
      </c>
    </row>
    <row r="2" spans="1:171" s="52" customFormat="1" ht="15.75" customHeight="1" x14ac:dyDescent="0.25">
      <c r="B2" s="489" t="s">
        <v>421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O2" s="219"/>
    </row>
    <row r="3" spans="1:171" s="37" customFormat="1" ht="6" customHeight="1" x14ac:dyDescent="0.25">
      <c r="EX3" s="48"/>
      <c r="FO3" s="137">
        <f>ПРОВЕРКА!B1264</f>
        <v>0</v>
      </c>
    </row>
    <row r="4" spans="1:171" s="88" customFormat="1" ht="12.75" customHeight="1" x14ac:dyDescent="0.2">
      <c r="A4" s="456" t="s">
        <v>163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457"/>
      <c r="X4" s="457"/>
      <c r="Y4" s="457"/>
      <c r="Z4" s="457"/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8"/>
      <c r="BB4" s="473" t="s">
        <v>881</v>
      </c>
      <c r="BC4" s="474"/>
      <c r="BD4" s="474"/>
      <c r="BE4" s="474"/>
      <c r="BF4" s="474"/>
      <c r="BG4" s="474"/>
      <c r="BH4" s="475"/>
      <c r="BI4" s="473" t="s">
        <v>119</v>
      </c>
      <c r="BJ4" s="474"/>
      <c r="BK4" s="474"/>
      <c r="BL4" s="474"/>
      <c r="BM4" s="474"/>
      <c r="BN4" s="474"/>
      <c r="BO4" s="474"/>
      <c r="BP4" s="474"/>
      <c r="BQ4" s="475"/>
      <c r="BR4" s="444" t="s">
        <v>902</v>
      </c>
      <c r="BS4" s="445"/>
      <c r="BT4" s="445"/>
      <c r="BU4" s="445"/>
      <c r="BV4" s="445"/>
      <c r="BW4" s="445"/>
      <c r="BX4" s="445"/>
      <c r="BY4" s="445"/>
      <c r="BZ4" s="445"/>
      <c r="CA4" s="445"/>
      <c r="CB4" s="445"/>
      <c r="CC4" s="445"/>
      <c r="CD4" s="445"/>
      <c r="CE4" s="445"/>
      <c r="CF4" s="445"/>
      <c r="CG4" s="445"/>
      <c r="CH4" s="445"/>
      <c r="CI4" s="445"/>
      <c r="CJ4" s="445"/>
      <c r="CK4" s="445"/>
      <c r="CL4" s="445"/>
      <c r="CM4" s="445"/>
      <c r="CN4" s="445"/>
      <c r="CO4" s="445"/>
      <c r="CP4" s="445"/>
      <c r="CQ4" s="445"/>
      <c r="CR4" s="445"/>
      <c r="CS4" s="445"/>
      <c r="CT4" s="445"/>
      <c r="CU4" s="445"/>
      <c r="CV4" s="445"/>
      <c r="CW4" s="445"/>
      <c r="CX4" s="445"/>
      <c r="CY4" s="445"/>
      <c r="CZ4" s="445"/>
      <c r="DA4" s="445"/>
      <c r="DB4" s="445"/>
      <c r="DC4" s="445"/>
      <c r="DD4" s="445"/>
      <c r="DE4" s="445"/>
      <c r="DF4" s="445"/>
      <c r="DG4" s="445"/>
      <c r="DH4" s="445"/>
      <c r="DI4" s="445"/>
      <c r="DJ4" s="445"/>
      <c r="DK4" s="445"/>
      <c r="DL4" s="445"/>
      <c r="DM4" s="445"/>
      <c r="DN4" s="445"/>
      <c r="DO4" s="445"/>
      <c r="DP4" s="445"/>
      <c r="DQ4" s="445"/>
      <c r="DR4" s="445"/>
      <c r="DS4" s="445"/>
      <c r="DT4" s="445"/>
      <c r="DU4" s="445"/>
      <c r="DV4" s="445"/>
      <c r="DW4" s="445"/>
      <c r="DX4" s="445"/>
      <c r="DY4" s="445"/>
      <c r="DZ4" s="445"/>
      <c r="EA4" s="445"/>
      <c r="EB4" s="445"/>
      <c r="EC4" s="445"/>
      <c r="ED4" s="445"/>
      <c r="EE4" s="445"/>
      <c r="EF4" s="445"/>
      <c r="EG4" s="446"/>
      <c r="EH4" s="476" t="s">
        <v>909</v>
      </c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3" t="s">
        <v>904</v>
      </c>
      <c r="FC4" s="474"/>
      <c r="FD4" s="474"/>
      <c r="FE4" s="474"/>
      <c r="FF4" s="474"/>
      <c r="FG4" s="474"/>
      <c r="FH4" s="474"/>
      <c r="FI4" s="474"/>
      <c r="FJ4" s="474"/>
      <c r="FK4" s="475"/>
      <c r="FO4" s="137"/>
    </row>
    <row r="5" spans="1:171" s="88" customFormat="1" ht="11.25" customHeight="1" x14ac:dyDescent="0.2">
      <c r="A5" s="459"/>
      <c r="B5" s="460"/>
      <c r="C5" s="460"/>
      <c r="D5" s="460"/>
      <c r="E5" s="460"/>
      <c r="F5" s="460"/>
      <c r="G5" s="460"/>
      <c r="H5" s="460"/>
      <c r="I5" s="460"/>
      <c r="J5" s="460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0"/>
      <c r="AM5" s="460"/>
      <c r="AN5" s="460"/>
      <c r="AO5" s="460"/>
      <c r="AP5" s="460"/>
      <c r="AQ5" s="460"/>
      <c r="AR5" s="460"/>
      <c r="AS5" s="460"/>
      <c r="AT5" s="460"/>
      <c r="AU5" s="460"/>
      <c r="AV5" s="460"/>
      <c r="AW5" s="460"/>
      <c r="AX5" s="460"/>
      <c r="AY5" s="460"/>
      <c r="AZ5" s="460"/>
      <c r="BA5" s="461"/>
      <c r="BB5" s="450"/>
      <c r="BC5" s="451"/>
      <c r="BD5" s="451"/>
      <c r="BE5" s="451"/>
      <c r="BF5" s="451"/>
      <c r="BG5" s="451"/>
      <c r="BH5" s="452"/>
      <c r="BI5" s="450"/>
      <c r="BJ5" s="451"/>
      <c r="BK5" s="451"/>
      <c r="BL5" s="451"/>
      <c r="BM5" s="451"/>
      <c r="BN5" s="451"/>
      <c r="BO5" s="451"/>
      <c r="BP5" s="451"/>
      <c r="BQ5" s="452"/>
      <c r="BR5" s="450" t="s">
        <v>160</v>
      </c>
      <c r="BS5" s="451"/>
      <c r="BT5" s="451"/>
      <c r="BU5" s="451"/>
      <c r="BV5" s="451"/>
      <c r="BW5" s="451"/>
      <c r="BX5" s="451"/>
      <c r="BY5" s="451"/>
      <c r="BZ5" s="452"/>
      <c r="CA5" s="473" t="s">
        <v>899</v>
      </c>
      <c r="CB5" s="474"/>
      <c r="CC5" s="474"/>
      <c r="CD5" s="474"/>
      <c r="CE5" s="474"/>
      <c r="CF5" s="474"/>
      <c r="CG5" s="474"/>
      <c r="CH5" s="474"/>
      <c r="CI5" s="474"/>
      <c r="CJ5" s="474"/>
      <c r="CK5" s="474"/>
      <c r="CL5" s="474"/>
      <c r="CM5" s="474"/>
      <c r="CN5" s="474"/>
      <c r="CO5" s="474"/>
      <c r="CP5" s="474"/>
      <c r="CQ5" s="473" t="s">
        <v>900</v>
      </c>
      <c r="CR5" s="474"/>
      <c r="CS5" s="474"/>
      <c r="CT5" s="474"/>
      <c r="CU5" s="474"/>
      <c r="CV5" s="474"/>
      <c r="CW5" s="474"/>
      <c r="CX5" s="474"/>
      <c r="CY5" s="474"/>
      <c r="CZ5" s="474"/>
      <c r="DA5" s="474"/>
      <c r="DB5" s="474"/>
      <c r="DC5" s="474"/>
      <c r="DD5" s="474"/>
      <c r="DE5" s="474"/>
      <c r="DF5" s="474"/>
      <c r="DG5" s="474"/>
      <c r="DH5" s="474"/>
      <c r="DI5" s="474"/>
      <c r="DJ5" s="474"/>
      <c r="DK5" s="474"/>
      <c r="DL5" s="474"/>
      <c r="DM5" s="474"/>
      <c r="DN5" s="474"/>
      <c r="DO5" s="474"/>
      <c r="DP5" s="474"/>
      <c r="DQ5" s="475"/>
      <c r="DR5" s="473" t="s">
        <v>901</v>
      </c>
      <c r="DS5" s="474"/>
      <c r="DT5" s="474"/>
      <c r="DU5" s="474"/>
      <c r="DV5" s="474"/>
      <c r="DW5" s="474"/>
      <c r="DX5" s="474"/>
      <c r="DY5" s="474"/>
      <c r="DZ5" s="474"/>
      <c r="EA5" s="474"/>
      <c r="EB5" s="474"/>
      <c r="EC5" s="474"/>
      <c r="ED5" s="474"/>
      <c r="EE5" s="474"/>
      <c r="EF5" s="474"/>
      <c r="EG5" s="475"/>
      <c r="EH5" s="477" t="s">
        <v>908</v>
      </c>
      <c r="EI5" s="478"/>
      <c r="EJ5" s="478"/>
      <c r="EK5" s="478"/>
      <c r="EL5" s="478"/>
      <c r="EM5" s="478"/>
      <c r="EN5" s="478"/>
      <c r="EO5" s="478"/>
      <c r="EP5" s="478"/>
      <c r="EQ5" s="478"/>
      <c r="ER5" s="478"/>
      <c r="ES5" s="478"/>
      <c r="ET5" s="478"/>
      <c r="EU5" s="478"/>
      <c r="EV5" s="478"/>
      <c r="EW5" s="478"/>
      <c r="EX5" s="478"/>
      <c r="EY5" s="478"/>
      <c r="EZ5" s="478"/>
      <c r="FA5" s="479"/>
      <c r="FB5" s="450"/>
      <c r="FC5" s="451"/>
      <c r="FD5" s="451"/>
      <c r="FE5" s="451"/>
      <c r="FF5" s="451"/>
      <c r="FG5" s="451"/>
      <c r="FH5" s="451"/>
      <c r="FI5" s="451"/>
      <c r="FJ5" s="451"/>
      <c r="FK5" s="452"/>
      <c r="FO5" s="1"/>
    </row>
    <row r="6" spans="1:171" s="88" customFormat="1" ht="11.25" customHeight="1" x14ac:dyDescent="0.2">
      <c r="A6" s="459"/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  <c r="AH6" s="460"/>
      <c r="AI6" s="460"/>
      <c r="AJ6" s="460"/>
      <c r="AK6" s="460"/>
      <c r="AL6" s="460"/>
      <c r="AM6" s="460"/>
      <c r="AN6" s="460"/>
      <c r="AO6" s="460"/>
      <c r="AP6" s="460"/>
      <c r="AQ6" s="460"/>
      <c r="AR6" s="460"/>
      <c r="AS6" s="460"/>
      <c r="AT6" s="460"/>
      <c r="AU6" s="460"/>
      <c r="AV6" s="460"/>
      <c r="AW6" s="460"/>
      <c r="AX6" s="460"/>
      <c r="AY6" s="460"/>
      <c r="AZ6" s="460"/>
      <c r="BA6" s="461"/>
      <c r="BB6" s="450"/>
      <c r="BC6" s="451"/>
      <c r="BD6" s="451"/>
      <c r="BE6" s="451"/>
      <c r="BF6" s="451"/>
      <c r="BG6" s="451"/>
      <c r="BH6" s="452"/>
      <c r="BI6" s="450"/>
      <c r="BJ6" s="451"/>
      <c r="BK6" s="451"/>
      <c r="BL6" s="451"/>
      <c r="BM6" s="451"/>
      <c r="BN6" s="451"/>
      <c r="BO6" s="451"/>
      <c r="BP6" s="451"/>
      <c r="BQ6" s="452"/>
      <c r="BR6" s="450"/>
      <c r="BS6" s="451"/>
      <c r="BT6" s="451"/>
      <c r="BU6" s="451"/>
      <c r="BV6" s="451"/>
      <c r="BW6" s="451"/>
      <c r="BX6" s="451"/>
      <c r="BY6" s="451"/>
      <c r="BZ6" s="452"/>
      <c r="CA6" s="450"/>
      <c r="CB6" s="451"/>
      <c r="CC6" s="451"/>
      <c r="CD6" s="451"/>
      <c r="CE6" s="451"/>
      <c r="CF6" s="451"/>
      <c r="CG6" s="451"/>
      <c r="CH6" s="451"/>
      <c r="CI6" s="451"/>
      <c r="CJ6" s="451"/>
      <c r="CK6" s="451"/>
      <c r="CL6" s="451"/>
      <c r="CM6" s="451"/>
      <c r="CN6" s="451"/>
      <c r="CO6" s="451"/>
      <c r="CP6" s="451"/>
      <c r="CQ6" s="450"/>
      <c r="CR6" s="451"/>
      <c r="CS6" s="451"/>
      <c r="CT6" s="451"/>
      <c r="CU6" s="451"/>
      <c r="CV6" s="451"/>
      <c r="CW6" s="451"/>
      <c r="CX6" s="451"/>
      <c r="CY6" s="451"/>
      <c r="CZ6" s="451"/>
      <c r="DA6" s="451"/>
      <c r="DB6" s="451"/>
      <c r="DC6" s="451"/>
      <c r="DD6" s="451"/>
      <c r="DE6" s="451"/>
      <c r="DF6" s="451"/>
      <c r="DG6" s="451"/>
      <c r="DH6" s="451"/>
      <c r="DI6" s="451"/>
      <c r="DJ6" s="451"/>
      <c r="DK6" s="451"/>
      <c r="DL6" s="451"/>
      <c r="DM6" s="451"/>
      <c r="DN6" s="451"/>
      <c r="DO6" s="451"/>
      <c r="DP6" s="451"/>
      <c r="DQ6" s="452"/>
      <c r="DR6" s="450"/>
      <c r="DS6" s="451"/>
      <c r="DT6" s="451"/>
      <c r="DU6" s="451"/>
      <c r="DV6" s="451"/>
      <c r="DW6" s="451"/>
      <c r="DX6" s="451"/>
      <c r="DY6" s="451"/>
      <c r="DZ6" s="451"/>
      <c r="EA6" s="451"/>
      <c r="EB6" s="451"/>
      <c r="EC6" s="451"/>
      <c r="ED6" s="451"/>
      <c r="EE6" s="451"/>
      <c r="EF6" s="451"/>
      <c r="EG6" s="452"/>
      <c r="EH6" s="477"/>
      <c r="EI6" s="478"/>
      <c r="EJ6" s="478"/>
      <c r="EK6" s="478"/>
      <c r="EL6" s="478"/>
      <c r="EM6" s="478"/>
      <c r="EN6" s="478"/>
      <c r="EO6" s="478"/>
      <c r="EP6" s="478"/>
      <c r="EQ6" s="478"/>
      <c r="ER6" s="478"/>
      <c r="ES6" s="478"/>
      <c r="ET6" s="478"/>
      <c r="EU6" s="478"/>
      <c r="EV6" s="478"/>
      <c r="EW6" s="478"/>
      <c r="EX6" s="478"/>
      <c r="EY6" s="478"/>
      <c r="EZ6" s="478"/>
      <c r="FA6" s="479"/>
      <c r="FB6" s="450"/>
      <c r="FC6" s="451"/>
      <c r="FD6" s="451"/>
      <c r="FE6" s="451"/>
      <c r="FF6" s="451"/>
      <c r="FG6" s="451"/>
      <c r="FH6" s="451"/>
      <c r="FI6" s="451"/>
      <c r="FJ6" s="451"/>
      <c r="FK6" s="452"/>
      <c r="FO6" s="1"/>
    </row>
    <row r="7" spans="1:171" s="88" customFormat="1" ht="6" customHeight="1" x14ac:dyDescent="0.2">
      <c r="A7" s="459"/>
      <c r="B7" s="460"/>
      <c r="C7" s="460"/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  <c r="AH7" s="460"/>
      <c r="AI7" s="460"/>
      <c r="AJ7" s="460"/>
      <c r="AK7" s="460"/>
      <c r="AL7" s="460"/>
      <c r="AM7" s="460"/>
      <c r="AN7" s="460"/>
      <c r="AO7" s="460"/>
      <c r="AP7" s="460"/>
      <c r="AQ7" s="460"/>
      <c r="AR7" s="460"/>
      <c r="AS7" s="460"/>
      <c r="AT7" s="460"/>
      <c r="AU7" s="460"/>
      <c r="AV7" s="460"/>
      <c r="AW7" s="460"/>
      <c r="AX7" s="460"/>
      <c r="AY7" s="460"/>
      <c r="AZ7" s="460"/>
      <c r="BA7" s="461"/>
      <c r="BB7" s="450"/>
      <c r="BC7" s="451"/>
      <c r="BD7" s="451"/>
      <c r="BE7" s="451"/>
      <c r="BF7" s="451"/>
      <c r="BG7" s="451"/>
      <c r="BH7" s="452"/>
      <c r="BI7" s="450"/>
      <c r="BJ7" s="451"/>
      <c r="BK7" s="451"/>
      <c r="BL7" s="451"/>
      <c r="BM7" s="451"/>
      <c r="BN7" s="451"/>
      <c r="BO7" s="451"/>
      <c r="BP7" s="451"/>
      <c r="BQ7" s="452"/>
      <c r="BR7" s="450"/>
      <c r="BS7" s="451"/>
      <c r="BT7" s="451"/>
      <c r="BU7" s="451"/>
      <c r="BV7" s="451"/>
      <c r="BW7" s="451"/>
      <c r="BX7" s="451"/>
      <c r="BY7" s="451"/>
      <c r="BZ7" s="452"/>
      <c r="CA7" s="450"/>
      <c r="CB7" s="451"/>
      <c r="CC7" s="451"/>
      <c r="CD7" s="451"/>
      <c r="CE7" s="451"/>
      <c r="CF7" s="451"/>
      <c r="CG7" s="451"/>
      <c r="CH7" s="451"/>
      <c r="CI7" s="451"/>
      <c r="CJ7" s="451"/>
      <c r="CK7" s="451"/>
      <c r="CL7" s="451"/>
      <c r="CM7" s="451"/>
      <c r="CN7" s="451"/>
      <c r="CO7" s="451"/>
      <c r="CP7" s="451"/>
      <c r="CQ7" s="450"/>
      <c r="CR7" s="451"/>
      <c r="CS7" s="451"/>
      <c r="CT7" s="451"/>
      <c r="CU7" s="451"/>
      <c r="CV7" s="451"/>
      <c r="CW7" s="451"/>
      <c r="CX7" s="451"/>
      <c r="CY7" s="451"/>
      <c r="CZ7" s="451"/>
      <c r="DA7" s="451"/>
      <c r="DB7" s="451"/>
      <c r="DC7" s="451"/>
      <c r="DD7" s="451"/>
      <c r="DE7" s="451"/>
      <c r="DF7" s="451"/>
      <c r="DG7" s="451"/>
      <c r="DH7" s="451"/>
      <c r="DI7" s="451"/>
      <c r="DJ7" s="451"/>
      <c r="DK7" s="451"/>
      <c r="DL7" s="451"/>
      <c r="DM7" s="451"/>
      <c r="DN7" s="451"/>
      <c r="DO7" s="451"/>
      <c r="DP7" s="451"/>
      <c r="DQ7" s="452"/>
      <c r="DR7" s="450"/>
      <c r="DS7" s="451"/>
      <c r="DT7" s="451"/>
      <c r="DU7" s="451"/>
      <c r="DV7" s="451"/>
      <c r="DW7" s="451"/>
      <c r="DX7" s="451"/>
      <c r="DY7" s="451"/>
      <c r="DZ7" s="451"/>
      <c r="EA7" s="451"/>
      <c r="EB7" s="451"/>
      <c r="EC7" s="451"/>
      <c r="ED7" s="451"/>
      <c r="EE7" s="451"/>
      <c r="EF7" s="451"/>
      <c r="EG7" s="452"/>
      <c r="EH7" s="480"/>
      <c r="EI7" s="481"/>
      <c r="EJ7" s="481"/>
      <c r="EK7" s="481"/>
      <c r="EL7" s="481"/>
      <c r="EM7" s="481"/>
      <c r="EN7" s="481"/>
      <c r="EO7" s="481"/>
      <c r="EP7" s="481"/>
      <c r="EQ7" s="481"/>
      <c r="ER7" s="481"/>
      <c r="ES7" s="481"/>
      <c r="ET7" s="481"/>
      <c r="EU7" s="481"/>
      <c r="EV7" s="481"/>
      <c r="EW7" s="481"/>
      <c r="EX7" s="481"/>
      <c r="EY7" s="481"/>
      <c r="EZ7" s="481"/>
      <c r="FA7" s="482"/>
      <c r="FB7" s="450"/>
      <c r="FC7" s="451"/>
      <c r="FD7" s="451"/>
      <c r="FE7" s="451"/>
      <c r="FF7" s="451"/>
      <c r="FG7" s="451"/>
      <c r="FH7" s="451"/>
      <c r="FI7" s="451"/>
      <c r="FJ7" s="451"/>
      <c r="FK7" s="452"/>
      <c r="FO7" s="1"/>
    </row>
    <row r="8" spans="1:171" s="88" customFormat="1" ht="15" customHeight="1" x14ac:dyDescent="0.2">
      <c r="A8" s="459"/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  <c r="AH8" s="460"/>
      <c r="AI8" s="460"/>
      <c r="AJ8" s="460"/>
      <c r="AK8" s="460"/>
      <c r="AL8" s="460"/>
      <c r="AM8" s="460"/>
      <c r="AN8" s="460"/>
      <c r="AO8" s="460"/>
      <c r="AP8" s="460"/>
      <c r="AQ8" s="460"/>
      <c r="AR8" s="460"/>
      <c r="AS8" s="460"/>
      <c r="AT8" s="460"/>
      <c r="AU8" s="460"/>
      <c r="AV8" s="460"/>
      <c r="AW8" s="460"/>
      <c r="AX8" s="460"/>
      <c r="AY8" s="460"/>
      <c r="AZ8" s="460"/>
      <c r="BA8" s="461"/>
      <c r="BB8" s="450"/>
      <c r="BC8" s="451"/>
      <c r="BD8" s="451"/>
      <c r="BE8" s="451"/>
      <c r="BF8" s="451"/>
      <c r="BG8" s="451"/>
      <c r="BH8" s="452"/>
      <c r="BI8" s="450"/>
      <c r="BJ8" s="451"/>
      <c r="BK8" s="451"/>
      <c r="BL8" s="451"/>
      <c r="BM8" s="451"/>
      <c r="BN8" s="451"/>
      <c r="BO8" s="451"/>
      <c r="BP8" s="451"/>
      <c r="BQ8" s="452"/>
      <c r="BR8" s="450"/>
      <c r="BS8" s="451"/>
      <c r="BT8" s="451"/>
      <c r="BU8" s="451"/>
      <c r="BV8" s="451"/>
      <c r="BW8" s="451"/>
      <c r="BX8" s="451"/>
      <c r="BY8" s="451"/>
      <c r="BZ8" s="452"/>
      <c r="CA8" s="453"/>
      <c r="CB8" s="454"/>
      <c r="CC8" s="454"/>
      <c r="CD8" s="454"/>
      <c r="CE8" s="454"/>
      <c r="CF8" s="454"/>
      <c r="CG8" s="454"/>
      <c r="CH8" s="454"/>
      <c r="CI8" s="454"/>
      <c r="CJ8" s="454"/>
      <c r="CK8" s="454"/>
      <c r="CL8" s="454"/>
      <c r="CM8" s="454"/>
      <c r="CN8" s="454"/>
      <c r="CO8" s="454"/>
      <c r="CP8" s="454"/>
      <c r="CQ8" s="450"/>
      <c r="CR8" s="451"/>
      <c r="CS8" s="451"/>
      <c r="CT8" s="451"/>
      <c r="CU8" s="451"/>
      <c r="CV8" s="451"/>
      <c r="CW8" s="451"/>
      <c r="CX8" s="451"/>
      <c r="CY8" s="451"/>
      <c r="CZ8" s="451"/>
      <c r="DA8" s="451"/>
      <c r="DB8" s="451"/>
      <c r="DC8" s="451"/>
      <c r="DD8" s="451"/>
      <c r="DE8" s="451"/>
      <c r="DF8" s="451"/>
      <c r="DG8" s="451"/>
      <c r="DH8" s="451"/>
      <c r="DI8" s="451"/>
      <c r="DJ8" s="451"/>
      <c r="DK8" s="451"/>
      <c r="DL8" s="451"/>
      <c r="DM8" s="451"/>
      <c r="DN8" s="451"/>
      <c r="DO8" s="451"/>
      <c r="DP8" s="451"/>
      <c r="DQ8" s="452"/>
      <c r="DR8" s="453"/>
      <c r="DS8" s="454"/>
      <c r="DT8" s="454"/>
      <c r="DU8" s="454"/>
      <c r="DV8" s="454"/>
      <c r="DW8" s="454"/>
      <c r="DX8" s="454"/>
      <c r="DY8" s="454"/>
      <c r="DZ8" s="454"/>
      <c r="EA8" s="454"/>
      <c r="EB8" s="454"/>
      <c r="EC8" s="454"/>
      <c r="ED8" s="454"/>
      <c r="EE8" s="454"/>
      <c r="EF8" s="454"/>
      <c r="EG8" s="455"/>
      <c r="EH8" s="483" t="s">
        <v>906</v>
      </c>
      <c r="EI8" s="484"/>
      <c r="EJ8" s="484"/>
      <c r="EK8" s="484"/>
      <c r="EL8" s="484"/>
      <c r="EM8" s="484"/>
      <c r="EN8" s="484"/>
      <c r="EO8" s="484"/>
      <c r="EP8" s="484"/>
      <c r="EQ8" s="485"/>
      <c r="ER8" s="483" t="s">
        <v>907</v>
      </c>
      <c r="ES8" s="484"/>
      <c r="ET8" s="484"/>
      <c r="EU8" s="484"/>
      <c r="EV8" s="484"/>
      <c r="EW8" s="484"/>
      <c r="EX8" s="484"/>
      <c r="EY8" s="484"/>
      <c r="EZ8" s="484"/>
      <c r="FA8" s="485"/>
      <c r="FB8" s="450"/>
      <c r="FC8" s="451"/>
      <c r="FD8" s="451"/>
      <c r="FE8" s="451"/>
      <c r="FF8" s="451"/>
      <c r="FG8" s="451"/>
      <c r="FH8" s="451"/>
      <c r="FI8" s="451"/>
      <c r="FJ8" s="451"/>
      <c r="FK8" s="452"/>
      <c r="FO8" s="1"/>
    </row>
    <row r="9" spans="1:171" s="88" customFormat="1" ht="13.5" customHeight="1" x14ac:dyDescent="0.2">
      <c r="A9" s="462"/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  <c r="O9" s="463"/>
      <c r="P9" s="463"/>
      <c r="Q9" s="463"/>
      <c r="R9" s="463"/>
      <c r="S9" s="463"/>
      <c r="T9" s="463"/>
      <c r="U9" s="463"/>
      <c r="V9" s="463"/>
      <c r="W9" s="463"/>
      <c r="X9" s="463"/>
      <c r="Y9" s="463"/>
      <c r="Z9" s="463"/>
      <c r="AA9" s="463"/>
      <c r="AB9" s="463"/>
      <c r="AC9" s="463"/>
      <c r="AD9" s="463"/>
      <c r="AE9" s="463"/>
      <c r="AF9" s="463"/>
      <c r="AG9" s="463"/>
      <c r="AH9" s="463"/>
      <c r="AI9" s="463"/>
      <c r="AJ9" s="463"/>
      <c r="AK9" s="463"/>
      <c r="AL9" s="463"/>
      <c r="AM9" s="463"/>
      <c r="AN9" s="463"/>
      <c r="AO9" s="463"/>
      <c r="AP9" s="463"/>
      <c r="AQ9" s="463"/>
      <c r="AR9" s="463"/>
      <c r="AS9" s="463"/>
      <c r="AT9" s="463"/>
      <c r="AU9" s="463"/>
      <c r="AV9" s="463"/>
      <c r="AW9" s="463"/>
      <c r="AX9" s="463"/>
      <c r="AY9" s="463"/>
      <c r="AZ9" s="463"/>
      <c r="BA9" s="464"/>
      <c r="BB9" s="453"/>
      <c r="BC9" s="454"/>
      <c r="BD9" s="454"/>
      <c r="BE9" s="454"/>
      <c r="BF9" s="454"/>
      <c r="BG9" s="454"/>
      <c r="BH9" s="455"/>
      <c r="BI9" s="453"/>
      <c r="BJ9" s="454"/>
      <c r="BK9" s="454"/>
      <c r="BL9" s="454"/>
      <c r="BM9" s="454"/>
      <c r="BN9" s="454"/>
      <c r="BO9" s="454"/>
      <c r="BP9" s="454"/>
      <c r="BQ9" s="455"/>
      <c r="BR9" s="453"/>
      <c r="BS9" s="454"/>
      <c r="BT9" s="454"/>
      <c r="BU9" s="454"/>
      <c r="BV9" s="454"/>
      <c r="BW9" s="454"/>
      <c r="BX9" s="454"/>
      <c r="BY9" s="454"/>
      <c r="BZ9" s="455"/>
      <c r="CA9" s="444" t="s">
        <v>898</v>
      </c>
      <c r="CB9" s="445"/>
      <c r="CC9" s="445"/>
      <c r="CD9" s="445"/>
      <c r="CE9" s="445"/>
      <c r="CF9" s="445"/>
      <c r="CG9" s="445"/>
      <c r="CH9" s="445"/>
      <c r="CI9" s="445"/>
      <c r="CJ9" s="445"/>
      <c r="CK9" s="445"/>
      <c r="CL9" s="445"/>
      <c r="CM9" s="445"/>
      <c r="CN9" s="445"/>
      <c r="CO9" s="445"/>
      <c r="CP9" s="446"/>
      <c r="CQ9" s="453"/>
      <c r="CR9" s="454"/>
      <c r="CS9" s="454"/>
      <c r="CT9" s="454"/>
      <c r="CU9" s="454"/>
      <c r="CV9" s="454"/>
      <c r="CW9" s="454"/>
      <c r="CX9" s="454"/>
      <c r="CY9" s="454"/>
      <c r="CZ9" s="454"/>
      <c r="DA9" s="454"/>
      <c r="DB9" s="454"/>
      <c r="DC9" s="454"/>
      <c r="DD9" s="454"/>
      <c r="DE9" s="454"/>
      <c r="DF9" s="454"/>
      <c r="DG9" s="454"/>
      <c r="DH9" s="454"/>
      <c r="DI9" s="454"/>
      <c r="DJ9" s="454"/>
      <c r="DK9" s="454"/>
      <c r="DL9" s="454"/>
      <c r="DM9" s="454"/>
      <c r="DN9" s="454"/>
      <c r="DO9" s="454"/>
      <c r="DP9" s="454"/>
      <c r="DQ9" s="455"/>
      <c r="DR9" s="444" t="s">
        <v>898</v>
      </c>
      <c r="DS9" s="445"/>
      <c r="DT9" s="445"/>
      <c r="DU9" s="445"/>
      <c r="DV9" s="445"/>
      <c r="DW9" s="445"/>
      <c r="DX9" s="445"/>
      <c r="DY9" s="445"/>
      <c r="DZ9" s="445"/>
      <c r="EA9" s="445"/>
      <c r="EB9" s="445"/>
      <c r="EC9" s="445"/>
      <c r="ED9" s="445"/>
      <c r="EE9" s="445"/>
      <c r="EF9" s="445"/>
      <c r="EG9" s="446"/>
      <c r="EH9" s="486"/>
      <c r="EI9" s="487"/>
      <c r="EJ9" s="487"/>
      <c r="EK9" s="487"/>
      <c r="EL9" s="487"/>
      <c r="EM9" s="487"/>
      <c r="EN9" s="487"/>
      <c r="EO9" s="487"/>
      <c r="EP9" s="487"/>
      <c r="EQ9" s="488"/>
      <c r="ER9" s="486"/>
      <c r="ES9" s="487"/>
      <c r="ET9" s="487"/>
      <c r="EU9" s="487"/>
      <c r="EV9" s="487"/>
      <c r="EW9" s="487"/>
      <c r="EX9" s="487"/>
      <c r="EY9" s="487"/>
      <c r="EZ9" s="487"/>
      <c r="FA9" s="488"/>
      <c r="FB9" s="453"/>
      <c r="FC9" s="454"/>
      <c r="FD9" s="454"/>
      <c r="FE9" s="454"/>
      <c r="FF9" s="454"/>
      <c r="FG9" s="454"/>
      <c r="FH9" s="454"/>
      <c r="FI9" s="454"/>
      <c r="FJ9" s="454"/>
      <c r="FK9" s="455"/>
      <c r="FO9" s="218"/>
    </row>
    <row r="10" spans="1:171" s="27" customFormat="1" ht="13.5" customHeight="1" x14ac:dyDescent="0.2">
      <c r="A10" s="447" t="s">
        <v>691</v>
      </c>
      <c r="B10" s="448"/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9"/>
      <c r="BB10" s="447" t="s">
        <v>692</v>
      </c>
      <c r="BC10" s="448"/>
      <c r="BD10" s="448"/>
      <c r="BE10" s="448"/>
      <c r="BF10" s="448"/>
      <c r="BG10" s="448"/>
      <c r="BH10" s="449"/>
      <c r="BI10" s="447" t="s">
        <v>122</v>
      </c>
      <c r="BJ10" s="448"/>
      <c r="BK10" s="448"/>
      <c r="BL10" s="448"/>
      <c r="BM10" s="448"/>
      <c r="BN10" s="448"/>
      <c r="BO10" s="448"/>
      <c r="BP10" s="448"/>
      <c r="BQ10" s="449"/>
      <c r="BR10" s="447" t="s">
        <v>123</v>
      </c>
      <c r="BS10" s="448"/>
      <c r="BT10" s="448"/>
      <c r="BU10" s="448"/>
      <c r="BV10" s="448"/>
      <c r="BW10" s="448"/>
      <c r="BX10" s="448"/>
      <c r="BY10" s="448"/>
      <c r="BZ10" s="449"/>
      <c r="CA10" s="447" t="s">
        <v>124</v>
      </c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  <c r="CN10" s="448"/>
      <c r="CO10" s="448"/>
      <c r="CP10" s="448"/>
      <c r="CQ10" s="447" t="s">
        <v>125</v>
      </c>
      <c r="CR10" s="448"/>
      <c r="CS10" s="448"/>
      <c r="CT10" s="448"/>
      <c r="CU10" s="448"/>
      <c r="CV10" s="448"/>
      <c r="CW10" s="448"/>
      <c r="CX10" s="448"/>
      <c r="CY10" s="448"/>
      <c r="CZ10" s="448"/>
      <c r="DA10" s="448"/>
      <c r="DB10" s="448"/>
      <c r="DC10" s="448"/>
      <c r="DD10" s="448"/>
      <c r="DE10" s="448"/>
      <c r="DF10" s="448"/>
      <c r="DG10" s="448"/>
      <c r="DH10" s="448"/>
      <c r="DI10" s="448"/>
      <c r="DJ10" s="448"/>
      <c r="DK10" s="448"/>
      <c r="DL10" s="448"/>
      <c r="DM10" s="448"/>
      <c r="DN10" s="448"/>
      <c r="DO10" s="448"/>
      <c r="DP10" s="448"/>
      <c r="DQ10" s="449"/>
      <c r="DR10" s="447" t="s">
        <v>126</v>
      </c>
      <c r="DS10" s="448"/>
      <c r="DT10" s="448"/>
      <c r="DU10" s="448"/>
      <c r="DV10" s="448"/>
      <c r="DW10" s="448"/>
      <c r="DX10" s="448"/>
      <c r="DY10" s="448"/>
      <c r="DZ10" s="448"/>
      <c r="EA10" s="448"/>
      <c r="EB10" s="448"/>
      <c r="EC10" s="448"/>
      <c r="ED10" s="448"/>
      <c r="EE10" s="448"/>
      <c r="EF10" s="448"/>
      <c r="EG10" s="449"/>
      <c r="EH10" s="447" t="s">
        <v>175</v>
      </c>
      <c r="EI10" s="448"/>
      <c r="EJ10" s="448"/>
      <c r="EK10" s="448"/>
      <c r="EL10" s="448"/>
      <c r="EM10" s="448"/>
      <c r="EN10" s="448"/>
      <c r="EO10" s="448"/>
      <c r="EP10" s="448"/>
      <c r="EQ10" s="449"/>
      <c r="ER10" s="447" t="s">
        <v>905</v>
      </c>
      <c r="ES10" s="448"/>
      <c r="ET10" s="448"/>
      <c r="EU10" s="448"/>
      <c r="EV10" s="448"/>
      <c r="EW10" s="448"/>
      <c r="EX10" s="448"/>
      <c r="EY10" s="448"/>
      <c r="EZ10" s="448"/>
      <c r="FA10" s="449"/>
      <c r="FB10" s="447" t="s">
        <v>903</v>
      </c>
      <c r="FC10" s="448"/>
      <c r="FD10" s="448"/>
      <c r="FE10" s="448"/>
      <c r="FF10" s="448"/>
      <c r="FG10" s="448"/>
      <c r="FH10" s="448"/>
      <c r="FI10" s="448"/>
      <c r="FJ10" s="448"/>
      <c r="FK10" s="449"/>
      <c r="FO10" s="218"/>
    </row>
    <row r="11" spans="1:171" s="28" customFormat="1" ht="12" customHeight="1" x14ac:dyDescent="0.2">
      <c r="A11" s="55"/>
      <c r="B11" s="432" t="s">
        <v>883</v>
      </c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432"/>
      <c r="AL11" s="432"/>
      <c r="AM11" s="432"/>
      <c r="AN11" s="432"/>
      <c r="AO11" s="432"/>
      <c r="AP11" s="432"/>
      <c r="AQ11" s="432"/>
      <c r="AR11" s="432"/>
      <c r="AS11" s="432"/>
      <c r="AT11" s="432"/>
      <c r="AU11" s="432"/>
      <c r="AV11" s="432"/>
      <c r="AW11" s="432"/>
      <c r="AX11" s="432"/>
      <c r="AY11" s="432"/>
      <c r="AZ11" s="432"/>
      <c r="BA11" s="433"/>
      <c r="BB11" s="220" t="s">
        <v>388</v>
      </c>
      <c r="BC11" s="221"/>
      <c r="BD11" s="221"/>
      <c r="BE11" s="221"/>
      <c r="BF11" s="221"/>
      <c r="BG11" s="221"/>
      <c r="BH11" s="222"/>
      <c r="BI11" s="438">
        <v>73</v>
      </c>
      <c r="BJ11" s="439"/>
      <c r="BK11" s="439"/>
      <c r="BL11" s="439"/>
      <c r="BM11" s="439"/>
      <c r="BN11" s="439"/>
      <c r="BO11" s="439"/>
      <c r="BP11" s="439"/>
      <c r="BQ11" s="440"/>
      <c r="BR11" s="438">
        <v>34</v>
      </c>
      <c r="BS11" s="439"/>
      <c r="BT11" s="439"/>
      <c r="BU11" s="439"/>
      <c r="BV11" s="439"/>
      <c r="BW11" s="439"/>
      <c r="BX11" s="439"/>
      <c r="BY11" s="439"/>
      <c r="BZ11" s="440"/>
      <c r="CA11" s="438">
        <v>27</v>
      </c>
      <c r="CB11" s="439"/>
      <c r="CC11" s="439"/>
      <c r="CD11" s="439"/>
      <c r="CE11" s="439"/>
      <c r="CF11" s="439"/>
      <c r="CG11" s="439"/>
      <c r="CH11" s="439"/>
      <c r="CI11" s="439"/>
      <c r="CJ11" s="439"/>
      <c r="CK11" s="439"/>
      <c r="CL11" s="439"/>
      <c r="CM11" s="439"/>
      <c r="CN11" s="439"/>
      <c r="CO11" s="439"/>
      <c r="CP11" s="440"/>
      <c r="CQ11" s="438">
        <v>39</v>
      </c>
      <c r="CR11" s="439"/>
      <c r="CS11" s="439"/>
      <c r="CT11" s="439"/>
      <c r="CU11" s="439"/>
      <c r="CV11" s="439"/>
      <c r="CW11" s="439"/>
      <c r="CX11" s="439"/>
      <c r="CY11" s="439"/>
      <c r="CZ11" s="439"/>
      <c r="DA11" s="439"/>
      <c r="DB11" s="439"/>
      <c r="DC11" s="439"/>
      <c r="DD11" s="439"/>
      <c r="DE11" s="439"/>
      <c r="DF11" s="439"/>
      <c r="DG11" s="439"/>
      <c r="DH11" s="439"/>
      <c r="DI11" s="439"/>
      <c r="DJ11" s="439"/>
      <c r="DK11" s="439"/>
      <c r="DL11" s="439"/>
      <c r="DM11" s="439"/>
      <c r="DN11" s="439"/>
      <c r="DO11" s="439"/>
      <c r="DP11" s="439"/>
      <c r="DQ11" s="440"/>
      <c r="DR11" s="438">
        <v>8</v>
      </c>
      <c r="DS11" s="439"/>
      <c r="DT11" s="439"/>
      <c r="DU11" s="439"/>
      <c r="DV11" s="439"/>
      <c r="DW11" s="439"/>
      <c r="DX11" s="439"/>
      <c r="DY11" s="439"/>
      <c r="DZ11" s="439"/>
      <c r="EA11" s="439"/>
      <c r="EB11" s="439"/>
      <c r="EC11" s="439"/>
      <c r="ED11" s="439"/>
      <c r="EE11" s="439"/>
      <c r="EF11" s="439"/>
      <c r="EG11" s="440"/>
      <c r="EH11" s="438">
        <v>3</v>
      </c>
      <c r="EI11" s="439"/>
      <c r="EJ11" s="439"/>
      <c r="EK11" s="439"/>
      <c r="EL11" s="439"/>
      <c r="EM11" s="439"/>
      <c r="EN11" s="439"/>
      <c r="EO11" s="439"/>
      <c r="EP11" s="439"/>
      <c r="EQ11" s="440"/>
      <c r="ER11" s="438">
        <v>8</v>
      </c>
      <c r="ES11" s="439"/>
      <c r="ET11" s="439"/>
      <c r="EU11" s="439"/>
      <c r="EV11" s="439"/>
      <c r="EW11" s="439"/>
      <c r="EX11" s="439"/>
      <c r="EY11" s="439"/>
      <c r="EZ11" s="439"/>
      <c r="FA11" s="440"/>
      <c r="FB11" s="438">
        <v>71</v>
      </c>
      <c r="FC11" s="439"/>
      <c r="FD11" s="439"/>
      <c r="FE11" s="439"/>
      <c r="FF11" s="439"/>
      <c r="FG11" s="439"/>
      <c r="FH11" s="439"/>
      <c r="FI11" s="439"/>
      <c r="FJ11" s="439"/>
      <c r="FK11" s="440"/>
      <c r="FO11" s="31"/>
    </row>
    <row r="12" spans="1:171" s="28" customFormat="1" ht="12" customHeight="1" x14ac:dyDescent="0.2">
      <c r="A12" s="55"/>
      <c r="B12" s="430" t="s">
        <v>884</v>
      </c>
      <c r="C12" s="430"/>
      <c r="D12" s="430"/>
      <c r="E12" s="430"/>
      <c r="F12" s="430"/>
      <c r="G12" s="430"/>
      <c r="H12" s="430"/>
      <c r="I12" s="430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  <c r="AZ12" s="430"/>
      <c r="BA12" s="431"/>
      <c r="BB12" s="223"/>
      <c r="BC12" s="224"/>
      <c r="BD12" s="224"/>
      <c r="BE12" s="224"/>
      <c r="BF12" s="224"/>
      <c r="BG12" s="224"/>
      <c r="BH12" s="225"/>
      <c r="BI12" s="465"/>
      <c r="BJ12" s="466"/>
      <c r="BK12" s="466"/>
      <c r="BL12" s="466"/>
      <c r="BM12" s="466"/>
      <c r="BN12" s="466"/>
      <c r="BO12" s="466"/>
      <c r="BP12" s="466"/>
      <c r="BQ12" s="467"/>
      <c r="BR12" s="465"/>
      <c r="BS12" s="466"/>
      <c r="BT12" s="466"/>
      <c r="BU12" s="466"/>
      <c r="BV12" s="466"/>
      <c r="BW12" s="466"/>
      <c r="BX12" s="466"/>
      <c r="BY12" s="466"/>
      <c r="BZ12" s="467"/>
      <c r="CA12" s="465"/>
      <c r="CB12" s="466"/>
      <c r="CC12" s="466"/>
      <c r="CD12" s="466"/>
      <c r="CE12" s="466"/>
      <c r="CF12" s="466"/>
      <c r="CG12" s="466"/>
      <c r="CH12" s="466"/>
      <c r="CI12" s="466"/>
      <c r="CJ12" s="466"/>
      <c r="CK12" s="466"/>
      <c r="CL12" s="466"/>
      <c r="CM12" s="466"/>
      <c r="CN12" s="466"/>
      <c r="CO12" s="466"/>
      <c r="CP12" s="467"/>
      <c r="CQ12" s="465"/>
      <c r="CR12" s="466"/>
      <c r="CS12" s="466"/>
      <c r="CT12" s="466"/>
      <c r="CU12" s="466"/>
      <c r="CV12" s="466"/>
      <c r="CW12" s="466"/>
      <c r="CX12" s="466"/>
      <c r="CY12" s="466"/>
      <c r="CZ12" s="466"/>
      <c r="DA12" s="466"/>
      <c r="DB12" s="466"/>
      <c r="DC12" s="466"/>
      <c r="DD12" s="466"/>
      <c r="DE12" s="466"/>
      <c r="DF12" s="466"/>
      <c r="DG12" s="466"/>
      <c r="DH12" s="466"/>
      <c r="DI12" s="466"/>
      <c r="DJ12" s="466"/>
      <c r="DK12" s="466"/>
      <c r="DL12" s="466"/>
      <c r="DM12" s="466"/>
      <c r="DN12" s="466"/>
      <c r="DO12" s="466"/>
      <c r="DP12" s="466"/>
      <c r="DQ12" s="467"/>
      <c r="DR12" s="465"/>
      <c r="DS12" s="466"/>
      <c r="DT12" s="466"/>
      <c r="DU12" s="466"/>
      <c r="DV12" s="466"/>
      <c r="DW12" s="466"/>
      <c r="DX12" s="466"/>
      <c r="DY12" s="466"/>
      <c r="DZ12" s="466"/>
      <c r="EA12" s="466"/>
      <c r="EB12" s="466"/>
      <c r="EC12" s="466"/>
      <c r="ED12" s="466"/>
      <c r="EE12" s="466"/>
      <c r="EF12" s="466"/>
      <c r="EG12" s="467"/>
      <c r="EH12" s="465"/>
      <c r="EI12" s="466"/>
      <c r="EJ12" s="466"/>
      <c r="EK12" s="466"/>
      <c r="EL12" s="466"/>
      <c r="EM12" s="466"/>
      <c r="EN12" s="466"/>
      <c r="EO12" s="466"/>
      <c r="EP12" s="466"/>
      <c r="EQ12" s="467"/>
      <c r="ER12" s="465"/>
      <c r="ES12" s="466"/>
      <c r="ET12" s="466"/>
      <c r="EU12" s="466"/>
      <c r="EV12" s="466"/>
      <c r="EW12" s="466"/>
      <c r="EX12" s="466"/>
      <c r="EY12" s="466"/>
      <c r="EZ12" s="466"/>
      <c r="FA12" s="467"/>
      <c r="FB12" s="465"/>
      <c r="FC12" s="466"/>
      <c r="FD12" s="466"/>
      <c r="FE12" s="466"/>
      <c r="FF12" s="466"/>
      <c r="FG12" s="466"/>
      <c r="FH12" s="466"/>
      <c r="FI12" s="466"/>
      <c r="FJ12" s="466"/>
      <c r="FK12" s="467"/>
      <c r="FO12" s="1"/>
    </row>
    <row r="13" spans="1:171" ht="12" customHeight="1" x14ac:dyDescent="0.2">
      <c r="A13" s="16"/>
      <c r="B13" s="306" t="s">
        <v>885</v>
      </c>
      <c r="C13" s="306"/>
      <c r="D13" s="306"/>
      <c r="E13" s="306"/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  <c r="AB13" s="306"/>
      <c r="AC13" s="306"/>
      <c r="AD13" s="306"/>
      <c r="AE13" s="306"/>
      <c r="AF13" s="306"/>
      <c r="AG13" s="306"/>
      <c r="AH13" s="306"/>
      <c r="AI13" s="306"/>
      <c r="AJ13" s="306"/>
      <c r="AK13" s="306"/>
      <c r="AL13" s="306"/>
      <c r="AM13" s="306"/>
      <c r="AN13" s="306"/>
      <c r="AO13" s="306"/>
      <c r="AP13" s="306"/>
      <c r="AQ13" s="306"/>
      <c r="AR13" s="306"/>
      <c r="AS13" s="306"/>
      <c r="AT13" s="306"/>
      <c r="AU13" s="306"/>
      <c r="AV13" s="306"/>
      <c r="AW13" s="306"/>
      <c r="AX13" s="306"/>
      <c r="AY13" s="306"/>
      <c r="AZ13" s="306"/>
      <c r="BA13" s="307"/>
      <c r="BB13" s="220" t="s">
        <v>389</v>
      </c>
      <c r="BC13" s="221"/>
      <c r="BD13" s="221"/>
      <c r="BE13" s="221"/>
      <c r="BF13" s="221"/>
      <c r="BG13" s="221"/>
      <c r="BH13" s="222"/>
      <c r="BI13" s="197">
        <v>2</v>
      </c>
      <c r="BJ13" s="198"/>
      <c r="BK13" s="198"/>
      <c r="BL13" s="198"/>
      <c r="BM13" s="198"/>
      <c r="BN13" s="198"/>
      <c r="BO13" s="198"/>
      <c r="BP13" s="198"/>
      <c r="BQ13" s="199"/>
      <c r="BR13" s="438">
        <v>2</v>
      </c>
      <c r="BS13" s="439"/>
      <c r="BT13" s="439"/>
      <c r="BU13" s="439"/>
      <c r="BV13" s="439"/>
      <c r="BW13" s="439"/>
      <c r="BX13" s="439"/>
      <c r="BY13" s="439"/>
      <c r="BZ13" s="440"/>
      <c r="CA13" s="197">
        <v>1</v>
      </c>
      <c r="CB13" s="198"/>
      <c r="CC13" s="198"/>
      <c r="CD13" s="198"/>
      <c r="CE13" s="198"/>
      <c r="CF13" s="198"/>
      <c r="CG13" s="198"/>
      <c r="CH13" s="198"/>
      <c r="CI13" s="198"/>
      <c r="CJ13" s="198"/>
      <c r="CK13" s="198"/>
      <c r="CL13" s="198"/>
      <c r="CM13" s="198"/>
      <c r="CN13" s="198"/>
      <c r="CO13" s="198"/>
      <c r="CP13" s="198"/>
      <c r="CQ13" s="438"/>
      <c r="CR13" s="439"/>
      <c r="CS13" s="439"/>
      <c r="CT13" s="439"/>
      <c r="CU13" s="439"/>
      <c r="CV13" s="439"/>
      <c r="CW13" s="439"/>
      <c r="CX13" s="439"/>
      <c r="CY13" s="439"/>
      <c r="CZ13" s="439"/>
      <c r="DA13" s="439"/>
      <c r="DB13" s="439"/>
      <c r="DC13" s="439"/>
      <c r="DD13" s="439"/>
      <c r="DE13" s="439"/>
      <c r="DF13" s="439"/>
      <c r="DG13" s="439"/>
      <c r="DH13" s="439"/>
      <c r="DI13" s="439"/>
      <c r="DJ13" s="439"/>
      <c r="DK13" s="439"/>
      <c r="DL13" s="439"/>
      <c r="DM13" s="439"/>
      <c r="DN13" s="439"/>
      <c r="DO13" s="439"/>
      <c r="DP13" s="439"/>
      <c r="DQ13" s="440"/>
      <c r="DR13" s="197"/>
      <c r="DS13" s="198"/>
      <c r="DT13" s="198"/>
      <c r="DU13" s="198"/>
      <c r="DV13" s="198"/>
      <c r="DW13" s="198"/>
      <c r="DX13" s="198"/>
      <c r="DY13" s="198"/>
      <c r="DZ13" s="198"/>
      <c r="EA13" s="198"/>
      <c r="EB13" s="198"/>
      <c r="EC13" s="198"/>
      <c r="ED13" s="198"/>
      <c r="EE13" s="198"/>
      <c r="EF13" s="198"/>
      <c r="EG13" s="199"/>
      <c r="EH13" s="197"/>
      <c r="EI13" s="198"/>
      <c r="EJ13" s="198"/>
      <c r="EK13" s="198"/>
      <c r="EL13" s="198"/>
      <c r="EM13" s="198"/>
      <c r="EN13" s="198"/>
      <c r="EO13" s="198"/>
      <c r="EP13" s="198"/>
      <c r="EQ13" s="199"/>
      <c r="ER13" s="197"/>
      <c r="ES13" s="198"/>
      <c r="ET13" s="198"/>
      <c r="EU13" s="198"/>
      <c r="EV13" s="198"/>
      <c r="EW13" s="198"/>
      <c r="EX13" s="198"/>
      <c r="EY13" s="198"/>
      <c r="EZ13" s="198"/>
      <c r="FA13" s="199"/>
      <c r="FB13" s="197">
        <v>2</v>
      </c>
      <c r="FC13" s="198"/>
      <c r="FD13" s="198"/>
      <c r="FE13" s="198"/>
      <c r="FF13" s="198"/>
      <c r="FG13" s="198"/>
      <c r="FH13" s="198"/>
      <c r="FI13" s="198"/>
      <c r="FJ13" s="198"/>
      <c r="FK13" s="199"/>
      <c r="FO13" s="31"/>
    </row>
    <row r="14" spans="1:171" ht="12" customHeight="1" x14ac:dyDescent="0.2">
      <c r="A14" s="23"/>
      <c r="B14" s="468" t="s">
        <v>886</v>
      </c>
      <c r="C14" s="46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9"/>
      <c r="BB14" s="203" t="s">
        <v>392</v>
      </c>
      <c r="BC14" s="204"/>
      <c r="BD14" s="204"/>
      <c r="BE14" s="204"/>
      <c r="BF14" s="204"/>
      <c r="BG14" s="204"/>
      <c r="BH14" s="205"/>
      <c r="BI14" s="197">
        <v>1</v>
      </c>
      <c r="BJ14" s="198"/>
      <c r="BK14" s="198"/>
      <c r="BL14" s="198"/>
      <c r="BM14" s="198"/>
      <c r="BN14" s="198"/>
      <c r="BO14" s="198"/>
      <c r="BP14" s="198"/>
      <c r="BQ14" s="199"/>
      <c r="BR14" s="197">
        <v>1</v>
      </c>
      <c r="BS14" s="198"/>
      <c r="BT14" s="198"/>
      <c r="BU14" s="198"/>
      <c r="BV14" s="198"/>
      <c r="BW14" s="198"/>
      <c r="BX14" s="198"/>
      <c r="BY14" s="198"/>
      <c r="BZ14" s="199"/>
      <c r="CA14" s="197">
        <v>1</v>
      </c>
      <c r="CB14" s="198"/>
      <c r="CC14" s="198"/>
      <c r="CD14" s="198"/>
      <c r="CE14" s="198"/>
      <c r="CF14" s="198"/>
      <c r="CG14" s="198"/>
      <c r="CH14" s="198"/>
      <c r="CI14" s="198"/>
      <c r="CJ14" s="198"/>
      <c r="CK14" s="198"/>
      <c r="CL14" s="198"/>
      <c r="CM14" s="198"/>
      <c r="CN14" s="198"/>
      <c r="CO14" s="198"/>
      <c r="CP14" s="198"/>
      <c r="CQ14" s="197"/>
      <c r="CR14" s="198"/>
      <c r="CS14" s="198"/>
      <c r="CT14" s="198"/>
      <c r="CU14" s="198"/>
      <c r="CV14" s="198"/>
      <c r="CW14" s="198"/>
      <c r="CX14" s="198"/>
      <c r="CY14" s="198"/>
      <c r="CZ14" s="198"/>
      <c r="DA14" s="198"/>
      <c r="DB14" s="198"/>
      <c r="DC14" s="198"/>
      <c r="DD14" s="198"/>
      <c r="DE14" s="198"/>
      <c r="DF14" s="198"/>
      <c r="DG14" s="198"/>
      <c r="DH14" s="198"/>
      <c r="DI14" s="198"/>
      <c r="DJ14" s="198"/>
      <c r="DK14" s="198"/>
      <c r="DL14" s="198"/>
      <c r="DM14" s="198"/>
      <c r="DN14" s="198"/>
      <c r="DO14" s="198"/>
      <c r="DP14" s="198"/>
      <c r="DQ14" s="199"/>
      <c r="DR14" s="197"/>
      <c r="DS14" s="198"/>
      <c r="DT14" s="198"/>
      <c r="DU14" s="198"/>
      <c r="DV14" s="198"/>
      <c r="DW14" s="198"/>
      <c r="DX14" s="198"/>
      <c r="DY14" s="198"/>
      <c r="DZ14" s="198"/>
      <c r="EA14" s="198"/>
      <c r="EB14" s="198"/>
      <c r="EC14" s="198"/>
      <c r="ED14" s="198"/>
      <c r="EE14" s="198"/>
      <c r="EF14" s="198"/>
      <c r="EG14" s="199"/>
      <c r="EH14" s="197"/>
      <c r="EI14" s="198"/>
      <c r="EJ14" s="198"/>
      <c r="EK14" s="198"/>
      <c r="EL14" s="198"/>
      <c r="EM14" s="198"/>
      <c r="EN14" s="198"/>
      <c r="EO14" s="198"/>
      <c r="EP14" s="198"/>
      <c r="EQ14" s="199"/>
      <c r="ER14" s="197"/>
      <c r="ES14" s="198"/>
      <c r="ET14" s="198"/>
      <c r="EU14" s="198"/>
      <c r="EV14" s="198"/>
      <c r="EW14" s="198"/>
      <c r="EX14" s="198"/>
      <c r="EY14" s="198"/>
      <c r="EZ14" s="198"/>
      <c r="FA14" s="199"/>
      <c r="FB14" s="197">
        <v>1</v>
      </c>
      <c r="FC14" s="198"/>
      <c r="FD14" s="198"/>
      <c r="FE14" s="198"/>
      <c r="FF14" s="198"/>
      <c r="FG14" s="198"/>
      <c r="FH14" s="198"/>
      <c r="FI14" s="198"/>
      <c r="FJ14" s="198"/>
      <c r="FK14" s="199"/>
      <c r="FO14" s="25"/>
    </row>
    <row r="15" spans="1:171" ht="12" customHeight="1" x14ac:dyDescent="0.2">
      <c r="A15" s="14"/>
      <c r="B15" s="470" t="s">
        <v>390</v>
      </c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70"/>
      <c r="P15" s="470"/>
      <c r="Q15" s="470"/>
      <c r="R15" s="470"/>
      <c r="S15" s="470"/>
      <c r="T15" s="470"/>
      <c r="U15" s="470"/>
      <c r="V15" s="470"/>
      <c r="W15" s="470"/>
      <c r="X15" s="470"/>
      <c r="Y15" s="470"/>
      <c r="Z15" s="470"/>
      <c r="AA15" s="470"/>
      <c r="AB15" s="470"/>
      <c r="AC15" s="470"/>
      <c r="AD15" s="470"/>
      <c r="AE15" s="470"/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  <c r="AS15" s="470"/>
      <c r="AT15" s="470"/>
      <c r="AU15" s="470"/>
      <c r="AV15" s="470"/>
      <c r="AW15" s="470"/>
      <c r="AX15" s="470"/>
      <c r="AY15" s="470"/>
      <c r="AZ15" s="470"/>
      <c r="BA15" s="471"/>
      <c r="BB15" s="223" t="s">
        <v>393</v>
      </c>
      <c r="BC15" s="224"/>
      <c r="BD15" s="224"/>
      <c r="BE15" s="224"/>
      <c r="BF15" s="224"/>
      <c r="BG15" s="224"/>
      <c r="BH15" s="225"/>
      <c r="BI15" s="197">
        <v>1</v>
      </c>
      <c r="BJ15" s="198"/>
      <c r="BK15" s="198"/>
      <c r="BL15" s="198"/>
      <c r="BM15" s="198"/>
      <c r="BN15" s="198"/>
      <c r="BO15" s="198"/>
      <c r="BP15" s="198"/>
      <c r="BQ15" s="199"/>
      <c r="BR15" s="465">
        <v>1</v>
      </c>
      <c r="BS15" s="466"/>
      <c r="BT15" s="466"/>
      <c r="BU15" s="466"/>
      <c r="BV15" s="466"/>
      <c r="BW15" s="466"/>
      <c r="BX15" s="466"/>
      <c r="BY15" s="466"/>
      <c r="BZ15" s="467"/>
      <c r="CA15" s="197"/>
      <c r="CB15" s="198"/>
      <c r="CC15" s="198"/>
      <c r="CD15" s="198"/>
      <c r="CE15" s="198"/>
      <c r="CF15" s="198"/>
      <c r="CG15" s="198"/>
      <c r="CH15" s="198"/>
      <c r="CI15" s="198"/>
      <c r="CJ15" s="198"/>
      <c r="CK15" s="198"/>
      <c r="CL15" s="198"/>
      <c r="CM15" s="198"/>
      <c r="CN15" s="198"/>
      <c r="CO15" s="198"/>
      <c r="CP15" s="198"/>
      <c r="CQ15" s="465"/>
      <c r="CR15" s="466"/>
      <c r="CS15" s="466"/>
      <c r="CT15" s="466"/>
      <c r="CU15" s="466"/>
      <c r="CV15" s="466"/>
      <c r="CW15" s="466"/>
      <c r="CX15" s="466"/>
      <c r="CY15" s="466"/>
      <c r="CZ15" s="466"/>
      <c r="DA15" s="466"/>
      <c r="DB15" s="466"/>
      <c r="DC15" s="466"/>
      <c r="DD15" s="466"/>
      <c r="DE15" s="466"/>
      <c r="DF15" s="466"/>
      <c r="DG15" s="466"/>
      <c r="DH15" s="466"/>
      <c r="DI15" s="466"/>
      <c r="DJ15" s="466"/>
      <c r="DK15" s="466"/>
      <c r="DL15" s="466"/>
      <c r="DM15" s="466"/>
      <c r="DN15" s="466"/>
      <c r="DO15" s="466"/>
      <c r="DP15" s="466"/>
      <c r="DQ15" s="467"/>
      <c r="DR15" s="197"/>
      <c r="DS15" s="198"/>
      <c r="DT15" s="198"/>
      <c r="DU15" s="198"/>
      <c r="DV15" s="198"/>
      <c r="DW15" s="198"/>
      <c r="DX15" s="198"/>
      <c r="DY15" s="198"/>
      <c r="DZ15" s="198"/>
      <c r="EA15" s="198"/>
      <c r="EB15" s="198"/>
      <c r="EC15" s="198"/>
      <c r="ED15" s="198"/>
      <c r="EE15" s="198"/>
      <c r="EF15" s="198"/>
      <c r="EG15" s="199"/>
      <c r="EH15" s="197"/>
      <c r="EI15" s="198"/>
      <c r="EJ15" s="198"/>
      <c r="EK15" s="198"/>
      <c r="EL15" s="198"/>
      <c r="EM15" s="198"/>
      <c r="EN15" s="198"/>
      <c r="EO15" s="198"/>
      <c r="EP15" s="198"/>
      <c r="EQ15" s="199"/>
      <c r="ER15" s="197"/>
      <c r="ES15" s="198"/>
      <c r="ET15" s="198"/>
      <c r="EU15" s="198"/>
      <c r="EV15" s="198"/>
      <c r="EW15" s="198"/>
      <c r="EX15" s="198"/>
      <c r="EY15" s="198"/>
      <c r="EZ15" s="198"/>
      <c r="FA15" s="199"/>
      <c r="FB15" s="197">
        <v>1</v>
      </c>
      <c r="FC15" s="198"/>
      <c r="FD15" s="198"/>
      <c r="FE15" s="198"/>
      <c r="FF15" s="198"/>
      <c r="FG15" s="198"/>
      <c r="FH15" s="198"/>
      <c r="FI15" s="198"/>
      <c r="FJ15" s="198"/>
      <c r="FK15" s="199"/>
    </row>
    <row r="16" spans="1:171" ht="12" customHeight="1" x14ac:dyDescent="0.2">
      <c r="A16" s="14"/>
      <c r="B16" s="470" t="s">
        <v>391</v>
      </c>
      <c r="C16" s="470"/>
      <c r="D16" s="470"/>
      <c r="E16" s="470"/>
      <c r="F16" s="470"/>
      <c r="G16" s="470"/>
      <c r="H16" s="470"/>
      <c r="I16" s="470"/>
      <c r="J16" s="470"/>
      <c r="K16" s="470"/>
      <c r="L16" s="470"/>
      <c r="M16" s="470"/>
      <c r="N16" s="470"/>
      <c r="O16" s="470"/>
      <c r="P16" s="470"/>
      <c r="Q16" s="470"/>
      <c r="R16" s="470"/>
      <c r="S16" s="470"/>
      <c r="T16" s="470"/>
      <c r="U16" s="470"/>
      <c r="V16" s="470"/>
      <c r="W16" s="470"/>
      <c r="X16" s="470"/>
      <c r="Y16" s="470"/>
      <c r="Z16" s="470"/>
      <c r="AA16" s="470"/>
      <c r="AB16" s="470"/>
      <c r="AC16" s="470"/>
      <c r="AD16" s="470"/>
      <c r="AE16" s="470"/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  <c r="AS16" s="470"/>
      <c r="AT16" s="470"/>
      <c r="AU16" s="470"/>
      <c r="AV16" s="470"/>
      <c r="AW16" s="470"/>
      <c r="AX16" s="470"/>
      <c r="AY16" s="470"/>
      <c r="AZ16" s="470"/>
      <c r="BA16" s="471"/>
      <c r="BB16" s="203" t="s">
        <v>394</v>
      </c>
      <c r="BC16" s="204"/>
      <c r="BD16" s="204"/>
      <c r="BE16" s="204"/>
      <c r="BF16" s="204"/>
      <c r="BG16" s="204"/>
      <c r="BH16" s="205"/>
      <c r="BI16" s="197"/>
      <c r="BJ16" s="198"/>
      <c r="BK16" s="198"/>
      <c r="BL16" s="198"/>
      <c r="BM16" s="198"/>
      <c r="BN16" s="198"/>
      <c r="BO16" s="198"/>
      <c r="BP16" s="198"/>
      <c r="BQ16" s="199"/>
      <c r="BR16" s="465"/>
      <c r="BS16" s="466"/>
      <c r="BT16" s="466"/>
      <c r="BU16" s="466"/>
      <c r="BV16" s="466"/>
      <c r="BW16" s="466"/>
      <c r="BX16" s="466"/>
      <c r="BY16" s="466"/>
      <c r="BZ16" s="467"/>
      <c r="CA16" s="197"/>
      <c r="CB16" s="198"/>
      <c r="CC16" s="198"/>
      <c r="CD16" s="198"/>
      <c r="CE16" s="198"/>
      <c r="CF16" s="198"/>
      <c r="CG16" s="198"/>
      <c r="CH16" s="198"/>
      <c r="CI16" s="198"/>
      <c r="CJ16" s="198"/>
      <c r="CK16" s="198"/>
      <c r="CL16" s="198"/>
      <c r="CM16" s="198"/>
      <c r="CN16" s="198"/>
      <c r="CO16" s="198"/>
      <c r="CP16" s="198"/>
      <c r="CQ16" s="197"/>
      <c r="CR16" s="198"/>
      <c r="CS16" s="198"/>
      <c r="CT16" s="198"/>
      <c r="CU16" s="198"/>
      <c r="CV16" s="198"/>
      <c r="CW16" s="198"/>
      <c r="CX16" s="198"/>
      <c r="CY16" s="198"/>
      <c r="CZ16" s="198"/>
      <c r="DA16" s="198"/>
      <c r="DB16" s="198"/>
      <c r="DC16" s="198"/>
      <c r="DD16" s="198"/>
      <c r="DE16" s="198"/>
      <c r="DF16" s="198"/>
      <c r="DG16" s="198"/>
      <c r="DH16" s="198"/>
      <c r="DI16" s="198"/>
      <c r="DJ16" s="198"/>
      <c r="DK16" s="198"/>
      <c r="DL16" s="198"/>
      <c r="DM16" s="198"/>
      <c r="DN16" s="198"/>
      <c r="DO16" s="198"/>
      <c r="DP16" s="198"/>
      <c r="DQ16" s="199"/>
      <c r="DR16" s="197"/>
      <c r="DS16" s="198"/>
      <c r="DT16" s="198"/>
      <c r="DU16" s="198"/>
      <c r="DV16" s="198"/>
      <c r="DW16" s="198"/>
      <c r="DX16" s="198"/>
      <c r="DY16" s="198"/>
      <c r="DZ16" s="198"/>
      <c r="EA16" s="198"/>
      <c r="EB16" s="198"/>
      <c r="EC16" s="198"/>
      <c r="ED16" s="198"/>
      <c r="EE16" s="198"/>
      <c r="EF16" s="198"/>
      <c r="EG16" s="199"/>
      <c r="EH16" s="197"/>
      <c r="EI16" s="198"/>
      <c r="EJ16" s="198"/>
      <c r="EK16" s="198"/>
      <c r="EL16" s="198"/>
      <c r="EM16" s="198"/>
      <c r="EN16" s="198"/>
      <c r="EO16" s="198"/>
      <c r="EP16" s="198"/>
      <c r="EQ16" s="199"/>
      <c r="ER16" s="197"/>
      <c r="ES16" s="198"/>
      <c r="ET16" s="198"/>
      <c r="EU16" s="198"/>
      <c r="EV16" s="198"/>
      <c r="EW16" s="198"/>
      <c r="EX16" s="198"/>
      <c r="EY16" s="198"/>
      <c r="EZ16" s="198"/>
      <c r="FA16" s="199"/>
      <c r="FB16" s="197"/>
      <c r="FC16" s="198"/>
      <c r="FD16" s="198"/>
      <c r="FE16" s="198"/>
      <c r="FF16" s="198"/>
      <c r="FG16" s="198"/>
      <c r="FH16" s="198"/>
      <c r="FI16" s="198"/>
      <c r="FJ16" s="198"/>
      <c r="FK16" s="199"/>
    </row>
    <row r="17" spans="1:171" ht="12" customHeight="1" x14ac:dyDescent="0.2">
      <c r="A17" s="11"/>
      <c r="B17" s="432" t="s">
        <v>429</v>
      </c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2"/>
      <c r="U17" s="432"/>
      <c r="V17" s="432"/>
      <c r="W17" s="432"/>
      <c r="X17" s="432"/>
      <c r="Y17" s="432"/>
      <c r="Z17" s="432"/>
      <c r="AA17" s="432"/>
      <c r="AB17" s="432"/>
      <c r="AC17" s="432"/>
      <c r="AD17" s="432"/>
      <c r="AE17" s="432"/>
      <c r="AF17" s="432"/>
      <c r="AG17" s="432"/>
      <c r="AH17" s="432"/>
      <c r="AI17" s="432"/>
      <c r="AJ17" s="432"/>
      <c r="AK17" s="432"/>
      <c r="AL17" s="432"/>
      <c r="AM17" s="432"/>
      <c r="AN17" s="432"/>
      <c r="AO17" s="432"/>
      <c r="AP17" s="432"/>
      <c r="AQ17" s="432"/>
      <c r="AR17" s="432"/>
      <c r="AS17" s="432"/>
      <c r="AT17" s="432"/>
      <c r="AU17" s="432"/>
      <c r="AV17" s="432"/>
      <c r="AW17" s="432"/>
      <c r="AX17" s="432"/>
      <c r="AY17" s="432"/>
      <c r="AZ17" s="432"/>
      <c r="BA17" s="433"/>
      <c r="BB17" s="220" t="s">
        <v>395</v>
      </c>
      <c r="BC17" s="221"/>
      <c r="BD17" s="221"/>
      <c r="BE17" s="221"/>
      <c r="BF17" s="221"/>
      <c r="BG17" s="221"/>
      <c r="BH17" s="222"/>
      <c r="BI17" s="438">
        <v>34</v>
      </c>
      <c r="BJ17" s="439"/>
      <c r="BK17" s="439"/>
      <c r="BL17" s="439"/>
      <c r="BM17" s="439"/>
      <c r="BN17" s="439"/>
      <c r="BO17" s="439"/>
      <c r="BP17" s="439"/>
      <c r="BQ17" s="440"/>
      <c r="BR17" s="438">
        <v>26</v>
      </c>
      <c r="BS17" s="439"/>
      <c r="BT17" s="439"/>
      <c r="BU17" s="439"/>
      <c r="BV17" s="439"/>
      <c r="BW17" s="439"/>
      <c r="BX17" s="439"/>
      <c r="BY17" s="439"/>
      <c r="BZ17" s="440"/>
      <c r="CA17" s="438">
        <v>26</v>
      </c>
      <c r="CB17" s="439"/>
      <c r="CC17" s="439"/>
      <c r="CD17" s="439"/>
      <c r="CE17" s="439"/>
      <c r="CF17" s="439"/>
      <c r="CG17" s="439"/>
      <c r="CH17" s="439"/>
      <c r="CI17" s="439"/>
      <c r="CJ17" s="439"/>
      <c r="CK17" s="439"/>
      <c r="CL17" s="439"/>
      <c r="CM17" s="439"/>
      <c r="CN17" s="439"/>
      <c r="CO17" s="439"/>
      <c r="CP17" s="440"/>
      <c r="CQ17" s="438">
        <v>8</v>
      </c>
      <c r="CR17" s="439"/>
      <c r="CS17" s="439"/>
      <c r="CT17" s="439"/>
      <c r="CU17" s="439"/>
      <c r="CV17" s="439"/>
      <c r="CW17" s="439"/>
      <c r="CX17" s="439"/>
      <c r="CY17" s="439"/>
      <c r="CZ17" s="439"/>
      <c r="DA17" s="439"/>
      <c r="DB17" s="439"/>
      <c r="DC17" s="439"/>
      <c r="DD17" s="439"/>
      <c r="DE17" s="439"/>
      <c r="DF17" s="439"/>
      <c r="DG17" s="439"/>
      <c r="DH17" s="439"/>
      <c r="DI17" s="439"/>
      <c r="DJ17" s="439"/>
      <c r="DK17" s="439"/>
      <c r="DL17" s="439"/>
      <c r="DM17" s="439"/>
      <c r="DN17" s="439"/>
      <c r="DO17" s="439"/>
      <c r="DP17" s="439"/>
      <c r="DQ17" s="440"/>
      <c r="DR17" s="438">
        <v>8</v>
      </c>
      <c r="DS17" s="439"/>
      <c r="DT17" s="439"/>
      <c r="DU17" s="439"/>
      <c r="DV17" s="439"/>
      <c r="DW17" s="439"/>
      <c r="DX17" s="439"/>
      <c r="DY17" s="439"/>
      <c r="DZ17" s="439"/>
      <c r="EA17" s="439"/>
      <c r="EB17" s="439"/>
      <c r="EC17" s="439"/>
      <c r="ED17" s="439"/>
      <c r="EE17" s="439"/>
      <c r="EF17" s="439"/>
      <c r="EG17" s="440"/>
      <c r="EH17" s="438">
        <v>3</v>
      </c>
      <c r="EI17" s="439"/>
      <c r="EJ17" s="439"/>
      <c r="EK17" s="439"/>
      <c r="EL17" s="439"/>
      <c r="EM17" s="439"/>
      <c r="EN17" s="439"/>
      <c r="EO17" s="439"/>
      <c r="EP17" s="439"/>
      <c r="EQ17" s="440"/>
      <c r="ER17" s="438">
        <v>8</v>
      </c>
      <c r="ES17" s="439"/>
      <c r="ET17" s="439"/>
      <c r="EU17" s="439"/>
      <c r="EV17" s="439"/>
      <c r="EW17" s="439"/>
      <c r="EX17" s="439"/>
      <c r="EY17" s="439"/>
      <c r="EZ17" s="439"/>
      <c r="FA17" s="440"/>
      <c r="FB17" s="438">
        <v>34</v>
      </c>
      <c r="FC17" s="439"/>
      <c r="FD17" s="439"/>
      <c r="FE17" s="439"/>
      <c r="FF17" s="439"/>
      <c r="FG17" s="439"/>
      <c r="FH17" s="439"/>
      <c r="FI17" s="439"/>
      <c r="FJ17" s="439"/>
      <c r="FK17" s="440"/>
    </row>
    <row r="18" spans="1:171" ht="12" customHeight="1" x14ac:dyDescent="0.2">
      <c r="A18" s="14"/>
      <c r="B18" s="430" t="s">
        <v>887</v>
      </c>
      <c r="C18" s="430"/>
      <c r="D18" s="430"/>
      <c r="E18" s="430"/>
      <c r="F18" s="430"/>
      <c r="G18" s="430"/>
      <c r="H18" s="430"/>
      <c r="I18" s="430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  <c r="AZ18" s="430"/>
      <c r="BA18" s="431"/>
      <c r="BB18" s="223"/>
      <c r="BC18" s="224"/>
      <c r="BD18" s="224"/>
      <c r="BE18" s="224"/>
      <c r="BF18" s="224"/>
      <c r="BG18" s="224"/>
      <c r="BH18" s="225"/>
      <c r="BI18" s="465"/>
      <c r="BJ18" s="466"/>
      <c r="BK18" s="466"/>
      <c r="BL18" s="466"/>
      <c r="BM18" s="466"/>
      <c r="BN18" s="466"/>
      <c r="BO18" s="466"/>
      <c r="BP18" s="466"/>
      <c r="BQ18" s="467"/>
      <c r="BR18" s="465"/>
      <c r="BS18" s="466"/>
      <c r="BT18" s="466"/>
      <c r="BU18" s="466"/>
      <c r="BV18" s="466"/>
      <c r="BW18" s="466"/>
      <c r="BX18" s="466"/>
      <c r="BY18" s="466"/>
      <c r="BZ18" s="467"/>
      <c r="CA18" s="465"/>
      <c r="CB18" s="466"/>
      <c r="CC18" s="466"/>
      <c r="CD18" s="466"/>
      <c r="CE18" s="466"/>
      <c r="CF18" s="466"/>
      <c r="CG18" s="466"/>
      <c r="CH18" s="466"/>
      <c r="CI18" s="466"/>
      <c r="CJ18" s="466"/>
      <c r="CK18" s="466"/>
      <c r="CL18" s="466"/>
      <c r="CM18" s="466"/>
      <c r="CN18" s="466"/>
      <c r="CO18" s="466"/>
      <c r="CP18" s="467"/>
      <c r="CQ18" s="465"/>
      <c r="CR18" s="466"/>
      <c r="CS18" s="466"/>
      <c r="CT18" s="466"/>
      <c r="CU18" s="466"/>
      <c r="CV18" s="466"/>
      <c r="CW18" s="466"/>
      <c r="CX18" s="466"/>
      <c r="CY18" s="466"/>
      <c r="CZ18" s="466"/>
      <c r="DA18" s="466"/>
      <c r="DB18" s="466"/>
      <c r="DC18" s="466"/>
      <c r="DD18" s="466"/>
      <c r="DE18" s="466"/>
      <c r="DF18" s="466"/>
      <c r="DG18" s="466"/>
      <c r="DH18" s="466"/>
      <c r="DI18" s="466"/>
      <c r="DJ18" s="466"/>
      <c r="DK18" s="466"/>
      <c r="DL18" s="466"/>
      <c r="DM18" s="466"/>
      <c r="DN18" s="466"/>
      <c r="DO18" s="466"/>
      <c r="DP18" s="466"/>
      <c r="DQ18" s="467"/>
      <c r="DR18" s="465"/>
      <c r="DS18" s="466"/>
      <c r="DT18" s="466"/>
      <c r="DU18" s="466"/>
      <c r="DV18" s="466"/>
      <c r="DW18" s="466"/>
      <c r="DX18" s="466"/>
      <c r="DY18" s="466"/>
      <c r="DZ18" s="466"/>
      <c r="EA18" s="466"/>
      <c r="EB18" s="466"/>
      <c r="EC18" s="466"/>
      <c r="ED18" s="466"/>
      <c r="EE18" s="466"/>
      <c r="EF18" s="466"/>
      <c r="EG18" s="467"/>
      <c r="EH18" s="465"/>
      <c r="EI18" s="466"/>
      <c r="EJ18" s="466"/>
      <c r="EK18" s="466"/>
      <c r="EL18" s="466"/>
      <c r="EM18" s="466"/>
      <c r="EN18" s="466"/>
      <c r="EO18" s="466"/>
      <c r="EP18" s="466"/>
      <c r="EQ18" s="467"/>
      <c r="ER18" s="465"/>
      <c r="ES18" s="466"/>
      <c r="ET18" s="466"/>
      <c r="EU18" s="466"/>
      <c r="EV18" s="466"/>
      <c r="EW18" s="466"/>
      <c r="EX18" s="466"/>
      <c r="EY18" s="466"/>
      <c r="EZ18" s="466"/>
      <c r="FA18" s="467"/>
      <c r="FB18" s="465"/>
      <c r="FC18" s="466"/>
      <c r="FD18" s="466"/>
      <c r="FE18" s="466"/>
      <c r="FF18" s="466"/>
      <c r="FG18" s="466"/>
      <c r="FH18" s="466"/>
      <c r="FI18" s="466"/>
      <c r="FJ18" s="466"/>
      <c r="FK18" s="467"/>
    </row>
    <row r="19" spans="1:171" ht="12" customHeight="1" x14ac:dyDescent="0.2">
      <c r="A19" s="11"/>
      <c r="B19" s="306" t="s">
        <v>882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7"/>
      <c r="BB19" s="472" t="s">
        <v>396</v>
      </c>
      <c r="BC19" s="472"/>
      <c r="BD19" s="472"/>
      <c r="BE19" s="472"/>
      <c r="BF19" s="472"/>
      <c r="BG19" s="472"/>
      <c r="BH19" s="472"/>
      <c r="BI19" s="197">
        <v>24</v>
      </c>
      <c r="BJ19" s="198"/>
      <c r="BK19" s="198"/>
      <c r="BL19" s="198"/>
      <c r="BM19" s="198"/>
      <c r="BN19" s="198"/>
      <c r="BO19" s="198"/>
      <c r="BP19" s="198"/>
      <c r="BQ19" s="199"/>
      <c r="BR19" s="438">
        <v>16</v>
      </c>
      <c r="BS19" s="439"/>
      <c r="BT19" s="439"/>
      <c r="BU19" s="439"/>
      <c r="BV19" s="439"/>
      <c r="BW19" s="439"/>
      <c r="BX19" s="439"/>
      <c r="BY19" s="439"/>
      <c r="BZ19" s="440"/>
      <c r="CA19" s="197">
        <v>16</v>
      </c>
      <c r="CB19" s="198"/>
      <c r="CC19" s="198"/>
      <c r="CD19" s="198"/>
      <c r="CE19" s="198"/>
      <c r="CF19" s="198"/>
      <c r="CG19" s="198"/>
      <c r="CH19" s="198"/>
      <c r="CI19" s="198"/>
      <c r="CJ19" s="198"/>
      <c r="CK19" s="198"/>
      <c r="CL19" s="198"/>
      <c r="CM19" s="198"/>
      <c r="CN19" s="198"/>
      <c r="CO19" s="198"/>
      <c r="CP19" s="198"/>
      <c r="CQ19" s="438">
        <v>8</v>
      </c>
      <c r="CR19" s="439"/>
      <c r="CS19" s="439"/>
      <c r="CT19" s="439"/>
      <c r="CU19" s="439"/>
      <c r="CV19" s="439"/>
      <c r="CW19" s="439"/>
      <c r="CX19" s="439"/>
      <c r="CY19" s="439"/>
      <c r="CZ19" s="439"/>
      <c r="DA19" s="439"/>
      <c r="DB19" s="439"/>
      <c r="DC19" s="439"/>
      <c r="DD19" s="439"/>
      <c r="DE19" s="439"/>
      <c r="DF19" s="439"/>
      <c r="DG19" s="439"/>
      <c r="DH19" s="439"/>
      <c r="DI19" s="439"/>
      <c r="DJ19" s="439"/>
      <c r="DK19" s="439"/>
      <c r="DL19" s="439"/>
      <c r="DM19" s="439"/>
      <c r="DN19" s="439"/>
      <c r="DO19" s="439"/>
      <c r="DP19" s="439"/>
      <c r="DQ19" s="440"/>
      <c r="DR19" s="197">
        <v>8</v>
      </c>
      <c r="DS19" s="198"/>
      <c r="DT19" s="198"/>
      <c r="DU19" s="198"/>
      <c r="DV19" s="198"/>
      <c r="DW19" s="198"/>
      <c r="DX19" s="198"/>
      <c r="DY19" s="198"/>
      <c r="DZ19" s="198"/>
      <c r="EA19" s="198"/>
      <c r="EB19" s="198"/>
      <c r="EC19" s="198"/>
      <c r="ED19" s="198"/>
      <c r="EE19" s="198"/>
      <c r="EF19" s="198"/>
      <c r="EG19" s="199"/>
      <c r="EH19" s="197"/>
      <c r="EI19" s="198"/>
      <c r="EJ19" s="198"/>
      <c r="EK19" s="198"/>
      <c r="EL19" s="198"/>
      <c r="EM19" s="198"/>
      <c r="EN19" s="198"/>
      <c r="EO19" s="198"/>
      <c r="EP19" s="198"/>
      <c r="EQ19" s="199"/>
      <c r="ER19" s="197">
        <v>7</v>
      </c>
      <c r="ES19" s="198"/>
      <c r="ET19" s="198"/>
      <c r="EU19" s="198"/>
      <c r="EV19" s="198"/>
      <c r="EW19" s="198"/>
      <c r="EX19" s="198"/>
      <c r="EY19" s="198"/>
      <c r="EZ19" s="198"/>
      <c r="FA19" s="199"/>
      <c r="FB19" s="197">
        <v>24</v>
      </c>
      <c r="FC19" s="198"/>
      <c r="FD19" s="198"/>
      <c r="FE19" s="198"/>
      <c r="FF19" s="198"/>
      <c r="FG19" s="198"/>
      <c r="FH19" s="198"/>
      <c r="FI19" s="198"/>
      <c r="FJ19" s="198"/>
      <c r="FK19" s="199"/>
      <c r="FO19" s="218"/>
    </row>
    <row r="20" spans="1:171" ht="12" customHeight="1" x14ac:dyDescent="0.2">
      <c r="A20" s="23"/>
      <c r="B20" s="306" t="s">
        <v>127</v>
      </c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7"/>
      <c r="BB20" s="203" t="s">
        <v>398</v>
      </c>
      <c r="BC20" s="204"/>
      <c r="BD20" s="204"/>
      <c r="BE20" s="204"/>
      <c r="BF20" s="204"/>
      <c r="BG20" s="204"/>
      <c r="BH20" s="205"/>
      <c r="BI20" s="197">
        <v>1</v>
      </c>
      <c r="BJ20" s="198"/>
      <c r="BK20" s="198"/>
      <c r="BL20" s="198"/>
      <c r="BM20" s="198"/>
      <c r="BN20" s="198"/>
      <c r="BO20" s="198"/>
      <c r="BP20" s="198"/>
      <c r="BQ20" s="199"/>
      <c r="BR20" s="197">
        <v>1</v>
      </c>
      <c r="BS20" s="198"/>
      <c r="BT20" s="198"/>
      <c r="BU20" s="198"/>
      <c r="BV20" s="198"/>
      <c r="BW20" s="198"/>
      <c r="BX20" s="198"/>
      <c r="BY20" s="198"/>
      <c r="BZ20" s="199"/>
      <c r="CA20" s="197">
        <v>1</v>
      </c>
      <c r="CB20" s="198"/>
      <c r="CC20" s="198"/>
      <c r="CD20" s="198"/>
      <c r="CE20" s="198"/>
      <c r="CF20" s="198"/>
      <c r="CG20" s="198"/>
      <c r="CH20" s="198"/>
      <c r="CI20" s="198"/>
      <c r="CJ20" s="198"/>
      <c r="CK20" s="198"/>
      <c r="CL20" s="198"/>
      <c r="CM20" s="198"/>
      <c r="CN20" s="198"/>
      <c r="CO20" s="198"/>
      <c r="CP20" s="198"/>
      <c r="CQ20" s="197"/>
      <c r="CR20" s="198"/>
      <c r="CS20" s="198"/>
      <c r="CT20" s="198"/>
      <c r="CU20" s="198"/>
      <c r="CV20" s="198"/>
      <c r="CW20" s="198"/>
      <c r="CX20" s="198"/>
      <c r="CY20" s="198"/>
      <c r="CZ20" s="198"/>
      <c r="DA20" s="198"/>
      <c r="DB20" s="198"/>
      <c r="DC20" s="198"/>
      <c r="DD20" s="198"/>
      <c r="DE20" s="198"/>
      <c r="DF20" s="198"/>
      <c r="DG20" s="198"/>
      <c r="DH20" s="198"/>
      <c r="DI20" s="198"/>
      <c r="DJ20" s="198"/>
      <c r="DK20" s="198"/>
      <c r="DL20" s="198"/>
      <c r="DM20" s="198"/>
      <c r="DN20" s="198"/>
      <c r="DO20" s="198"/>
      <c r="DP20" s="198"/>
      <c r="DQ20" s="199"/>
      <c r="DR20" s="197"/>
      <c r="DS20" s="198"/>
      <c r="DT20" s="198"/>
      <c r="DU20" s="198"/>
      <c r="DV20" s="198"/>
      <c r="DW20" s="198"/>
      <c r="DX20" s="198"/>
      <c r="DY20" s="198"/>
      <c r="DZ20" s="198"/>
      <c r="EA20" s="198"/>
      <c r="EB20" s="198"/>
      <c r="EC20" s="198"/>
      <c r="ED20" s="198"/>
      <c r="EE20" s="198"/>
      <c r="EF20" s="198"/>
      <c r="EG20" s="199"/>
      <c r="EH20" s="197">
        <v>1</v>
      </c>
      <c r="EI20" s="198"/>
      <c r="EJ20" s="198"/>
      <c r="EK20" s="198"/>
      <c r="EL20" s="198"/>
      <c r="EM20" s="198"/>
      <c r="EN20" s="198"/>
      <c r="EO20" s="198"/>
      <c r="EP20" s="198"/>
      <c r="EQ20" s="199"/>
      <c r="ER20" s="197"/>
      <c r="ES20" s="198"/>
      <c r="ET20" s="198"/>
      <c r="EU20" s="198"/>
      <c r="EV20" s="198"/>
      <c r="EW20" s="198"/>
      <c r="EX20" s="198"/>
      <c r="EY20" s="198"/>
      <c r="EZ20" s="198"/>
      <c r="FA20" s="199"/>
      <c r="FB20" s="197">
        <v>1</v>
      </c>
      <c r="FC20" s="198"/>
      <c r="FD20" s="198"/>
      <c r="FE20" s="198"/>
      <c r="FF20" s="198"/>
      <c r="FG20" s="198"/>
      <c r="FH20" s="198"/>
      <c r="FI20" s="198"/>
      <c r="FJ20" s="198"/>
      <c r="FK20" s="199"/>
      <c r="FO20" s="218"/>
    </row>
    <row r="21" spans="1:171" ht="12" customHeight="1" x14ac:dyDescent="0.2">
      <c r="A21" s="23"/>
      <c r="B21" s="306" t="s">
        <v>188</v>
      </c>
      <c r="C21" s="306"/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7"/>
      <c r="BB21" s="203" t="s">
        <v>399</v>
      </c>
      <c r="BC21" s="204"/>
      <c r="BD21" s="204"/>
      <c r="BE21" s="204"/>
      <c r="BF21" s="204"/>
      <c r="BG21" s="204"/>
      <c r="BH21" s="205"/>
      <c r="BI21" s="197">
        <v>1</v>
      </c>
      <c r="BJ21" s="198"/>
      <c r="BK21" s="198"/>
      <c r="BL21" s="198"/>
      <c r="BM21" s="198"/>
      <c r="BN21" s="198"/>
      <c r="BO21" s="198"/>
      <c r="BP21" s="198"/>
      <c r="BQ21" s="199"/>
      <c r="BR21" s="197">
        <v>1</v>
      </c>
      <c r="BS21" s="198"/>
      <c r="BT21" s="198"/>
      <c r="BU21" s="198"/>
      <c r="BV21" s="198"/>
      <c r="BW21" s="198"/>
      <c r="BX21" s="198"/>
      <c r="BY21" s="198"/>
      <c r="BZ21" s="199"/>
      <c r="CA21" s="197">
        <v>1</v>
      </c>
      <c r="CB21" s="198"/>
      <c r="CC21" s="198"/>
      <c r="CD21" s="198"/>
      <c r="CE21" s="198"/>
      <c r="CF21" s="198"/>
      <c r="CG21" s="198"/>
      <c r="CH21" s="198"/>
      <c r="CI21" s="198"/>
      <c r="CJ21" s="198"/>
      <c r="CK21" s="198"/>
      <c r="CL21" s="198"/>
      <c r="CM21" s="198"/>
      <c r="CN21" s="198"/>
      <c r="CO21" s="198"/>
      <c r="CP21" s="198"/>
      <c r="CQ21" s="197"/>
      <c r="CR21" s="198"/>
      <c r="CS21" s="198"/>
      <c r="CT21" s="198"/>
      <c r="CU21" s="198"/>
      <c r="CV21" s="198"/>
      <c r="CW21" s="198"/>
      <c r="CX21" s="198"/>
      <c r="CY21" s="198"/>
      <c r="CZ21" s="198"/>
      <c r="DA21" s="198"/>
      <c r="DB21" s="198"/>
      <c r="DC21" s="198"/>
      <c r="DD21" s="198"/>
      <c r="DE21" s="198"/>
      <c r="DF21" s="198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  <c r="DQ21" s="199"/>
      <c r="DR21" s="197"/>
      <c r="DS21" s="198"/>
      <c r="DT21" s="198"/>
      <c r="DU21" s="198"/>
      <c r="DV21" s="198"/>
      <c r="DW21" s="198"/>
      <c r="DX21" s="198"/>
      <c r="DY21" s="198"/>
      <c r="DZ21" s="198"/>
      <c r="EA21" s="198"/>
      <c r="EB21" s="198"/>
      <c r="EC21" s="198"/>
      <c r="ED21" s="198"/>
      <c r="EE21" s="198"/>
      <c r="EF21" s="198"/>
      <c r="EG21" s="199"/>
      <c r="EH21" s="197"/>
      <c r="EI21" s="198"/>
      <c r="EJ21" s="198"/>
      <c r="EK21" s="198"/>
      <c r="EL21" s="198"/>
      <c r="EM21" s="198"/>
      <c r="EN21" s="198"/>
      <c r="EO21" s="198"/>
      <c r="EP21" s="198"/>
      <c r="EQ21" s="199"/>
      <c r="ER21" s="197"/>
      <c r="ES21" s="198"/>
      <c r="ET21" s="198"/>
      <c r="EU21" s="198"/>
      <c r="EV21" s="198"/>
      <c r="EW21" s="198"/>
      <c r="EX21" s="198"/>
      <c r="EY21" s="198"/>
      <c r="EZ21" s="198"/>
      <c r="FA21" s="199"/>
      <c r="FB21" s="197">
        <v>1</v>
      </c>
      <c r="FC21" s="198"/>
      <c r="FD21" s="198"/>
      <c r="FE21" s="198"/>
      <c r="FF21" s="198"/>
      <c r="FG21" s="198"/>
      <c r="FH21" s="198"/>
      <c r="FI21" s="198"/>
      <c r="FJ21" s="198"/>
      <c r="FK21" s="199"/>
      <c r="FO21" s="31"/>
    </row>
    <row r="22" spans="1:171" ht="12" customHeight="1" x14ac:dyDescent="0.2">
      <c r="A22" s="16"/>
      <c r="B22" s="306" t="s">
        <v>194</v>
      </c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7"/>
      <c r="BB22" s="203" t="s">
        <v>400</v>
      </c>
      <c r="BC22" s="204"/>
      <c r="BD22" s="204"/>
      <c r="BE22" s="204"/>
      <c r="BF22" s="204"/>
      <c r="BG22" s="204"/>
      <c r="BH22" s="205"/>
      <c r="BI22" s="197">
        <v>1</v>
      </c>
      <c r="BJ22" s="198"/>
      <c r="BK22" s="198"/>
      <c r="BL22" s="198"/>
      <c r="BM22" s="198"/>
      <c r="BN22" s="198"/>
      <c r="BO22" s="198"/>
      <c r="BP22" s="198"/>
      <c r="BQ22" s="199"/>
      <c r="BR22" s="197">
        <v>1</v>
      </c>
      <c r="BS22" s="198"/>
      <c r="BT22" s="198"/>
      <c r="BU22" s="198"/>
      <c r="BV22" s="198"/>
      <c r="BW22" s="198"/>
      <c r="BX22" s="198"/>
      <c r="BY22" s="198"/>
      <c r="BZ22" s="199"/>
      <c r="CA22" s="197">
        <v>1</v>
      </c>
      <c r="CB22" s="198"/>
      <c r="CC22" s="198"/>
      <c r="CD22" s="198"/>
      <c r="CE22" s="198"/>
      <c r="CF22" s="198"/>
      <c r="CG22" s="198"/>
      <c r="CH22" s="198"/>
      <c r="CI22" s="198"/>
      <c r="CJ22" s="198"/>
      <c r="CK22" s="198"/>
      <c r="CL22" s="198"/>
      <c r="CM22" s="198"/>
      <c r="CN22" s="198"/>
      <c r="CO22" s="198"/>
      <c r="CP22" s="198"/>
      <c r="CQ22" s="197"/>
      <c r="CR22" s="198"/>
      <c r="CS22" s="198"/>
      <c r="CT22" s="198"/>
      <c r="CU22" s="198"/>
      <c r="CV22" s="198"/>
      <c r="CW22" s="198"/>
      <c r="CX22" s="198"/>
      <c r="CY22" s="198"/>
      <c r="CZ22" s="198"/>
      <c r="DA22" s="198"/>
      <c r="DB22" s="198"/>
      <c r="DC22" s="198"/>
      <c r="DD22" s="198"/>
      <c r="DE22" s="198"/>
      <c r="DF22" s="198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  <c r="DQ22" s="199"/>
      <c r="DR22" s="197"/>
      <c r="DS22" s="198"/>
      <c r="DT22" s="198"/>
      <c r="DU22" s="198"/>
      <c r="DV22" s="198"/>
      <c r="DW22" s="198"/>
      <c r="DX22" s="198"/>
      <c r="DY22" s="198"/>
      <c r="DZ22" s="198"/>
      <c r="EA22" s="198"/>
      <c r="EB22" s="198"/>
      <c r="EC22" s="198"/>
      <c r="ED22" s="198"/>
      <c r="EE22" s="198"/>
      <c r="EF22" s="198"/>
      <c r="EG22" s="199"/>
      <c r="EH22" s="197">
        <v>1</v>
      </c>
      <c r="EI22" s="198"/>
      <c r="EJ22" s="198"/>
      <c r="EK22" s="198"/>
      <c r="EL22" s="198"/>
      <c r="EM22" s="198"/>
      <c r="EN22" s="198"/>
      <c r="EO22" s="198"/>
      <c r="EP22" s="198"/>
      <c r="EQ22" s="199"/>
      <c r="ER22" s="197"/>
      <c r="ES22" s="198"/>
      <c r="ET22" s="198"/>
      <c r="EU22" s="198"/>
      <c r="EV22" s="198"/>
      <c r="EW22" s="198"/>
      <c r="EX22" s="198"/>
      <c r="EY22" s="198"/>
      <c r="EZ22" s="198"/>
      <c r="FA22" s="199"/>
      <c r="FB22" s="197">
        <v>1</v>
      </c>
      <c r="FC22" s="198"/>
      <c r="FD22" s="198"/>
      <c r="FE22" s="198"/>
      <c r="FF22" s="198"/>
      <c r="FG22" s="198"/>
      <c r="FH22" s="198"/>
      <c r="FI22" s="198"/>
      <c r="FJ22" s="198"/>
      <c r="FK22" s="199"/>
      <c r="FO22" s="13"/>
    </row>
    <row r="23" spans="1:171" ht="12" customHeight="1" x14ac:dyDescent="0.2">
      <c r="A23" s="23"/>
      <c r="B23" s="306" t="s">
        <v>141</v>
      </c>
      <c r="C23" s="306"/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7"/>
      <c r="BB23" s="203" t="s">
        <v>401</v>
      </c>
      <c r="BC23" s="204"/>
      <c r="BD23" s="204"/>
      <c r="BE23" s="204"/>
      <c r="BF23" s="204"/>
      <c r="BG23" s="204"/>
      <c r="BH23" s="205"/>
      <c r="BI23" s="197">
        <v>3</v>
      </c>
      <c r="BJ23" s="198"/>
      <c r="BK23" s="198"/>
      <c r="BL23" s="198"/>
      <c r="BM23" s="198"/>
      <c r="BN23" s="198"/>
      <c r="BO23" s="198"/>
      <c r="BP23" s="198"/>
      <c r="BQ23" s="199"/>
      <c r="BR23" s="197">
        <v>3</v>
      </c>
      <c r="BS23" s="198"/>
      <c r="BT23" s="198"/>
      <c r="BU23" s="198"/>
      <c r="BV23" s="198"/>
      <c r="BW23" s="198"/>
      <c r="BX23" s="198"/>
      <c r="BY23" s="198"/>
      <c r="BZ23" s="199"/>
      <c r="CA23" s="197">
        <v>3</v>
      </c>
      <c r="CB23" s="198"/>
      <c r="CC23" s="198"/>
      <c r="CD23" s="198"/>
      <c r="CE23" s="198"/>
      <c r="CF23" s="198"/>
      <c r="CG23" s="198"/>
      <c r="CH23" s="198"/>
      <c r="CI23" s="198"/>
      <c r="CJ23" s="198"/>
      <c r="CK23" s="198"/>
      <c r="CL23" s="198"/>
      <c r="CM23" s="198"/>
      <c r="CN23" s="198"/>
      <c r="CO23" s="198"/>
      <c r="CP23" s="198"/>
      <c r="CQ23" s="197"/>
      <c r="CR23" s="198"/>
      <c r="CS23" s="198"/>
      <c r="CT23" s="198"/>
      <c r="CU23" s="198"/>
      <c r="CV23" s="198"/>
      <c r="CW23" s="198"/>
      <c r="CX23" s="198"/>
      <c r="CY23" s="198"/>
      <c r="CZ23" s="198"/>
      <c r="DA23" s="198"/>
      <c r="DB23" s="198"/>
      <c r="DC23" s="198"/>
      <c r="DD23" s="198"/>
      <c r="DE23" s="198"/>
      <c r="DF23" s="198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  <c r="DQ23" s="199"/>
      <c r="DR23" s="197"/>
      <c r="DS23" s="198"/>
      <c r="DT23" s="198"/>
      <c r="DU23" s="198"/>
      <c r="DV23" s="198"/>
      <c r="DW23" s="198"/>
      <c r="DX23" s="198"/>
      <c r="DY23" s="198"/>
      <c r="DZ23" s="198"/>
      <c r="EA23" s="198"/>
      <c r="EB23" s="198"/>
      <c r="EC23" s="198"/>
      <c r="ED23" s="198"/>
      <c r="EE23" s="198"/>
      <c r="EF23" s="198"/>
      <c r="EG23" s="199"/>
      <c r="EH23" s="197"/>
      <c r="EI23" s="198"/>
      <c r="EJ23" s="198"/>
      <c r="EK23" s="198"/>
      <c r="EL23" s="198"/>
      <c r="EM23" s="198"/>
      <c r="EN23" s="198"/>
      <c r="EO23" s="198"/>
      <c r="EP23" s="198"/>
      <c r="EQ23" s="199"/>
      <c r="ER23" s="197"/>
      <c r="ES23" s="198"/>
      <c r="ET23" s="198"/>
      <c r="EU23" s="198"/>
      <c r="EV23" s="198"/>
      <c r="EW23" s="198"/>
      <c r="EX23" s="198"/>
      <c r="EY23" s="198"/>
      <c r="EZ23" s="198"/>
      <c r="FA23" s="199"/>
      <c r="FB23" s="197">
        <v>3</v>
      </c>
      <c r="FC23" s="198"/>
      <c r="FD23" s="198"/>
      <c r="FE23" s="198"/>
      <c r="FF23" s="198"/>
      <c r="FG23" s="198"/>
      <c r="FH23" s="198"/>
      <c r="FI23" s="198"/>
      <c r="FJ23" s="198"/>
      <c r="FK23" s="199"/>
    </row>
    <row r="24" spans="1:171" ht="12" customHeight="1" x14ac:dyDescent="0.2">
      <c r="A24" s="23"/>
      <c r="B24" s="306" t="s">
        <v>142</v>
      </c>
      <c r="C24" s="306"/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7"/>
      <c r="BB24" s="203" t="s">
        <v>402</v>
      </c>
      <c r="BC24" s="204"/>
      <c r="BD24" s="204"/>
      <c r="BE24" s="204"/>
      <c r="BF24" s="204"/>
      <c r="BG24" s="204"/>
      <c r="BH24" s="205"/>
      <c r="BI24" s="197">
        <v>1</v>
      </c>
      <c r="BJ24" s="198"/>
      <c r="BK24" s="198"/>
      <c r="BL24" s="198"/>
      <c r="BM24" s="198"/>
      <c r="BN24" s="198"/>
      <c r="BO24" s="198"/>
      <c r="BP24" s="198"/>
      <c r="BQ24" s="199"/>
      <c r="BR24" s="197">
        <v>1</v>
      </c>
      <c r="BS24" s="198"/>
      <c r="BT24" s="198"/>
      <c r="BU24" s="198"/>
      <c r="BV24" s="198"/>
      <c r="BW24" s="198"/>
      <c r="BX24" s="198"/>
      <c r="BY24" s="198"/>
      <c r="BZ24" s="199"/>
      <c r="CA24" s="197">
        <v>1</v>
      </c>
      <c r="CB24" s="198"/>
      <c r="CC24" s="198"/>
      <c r="CD24" s="198"/>
      <c r="CE24" s="198"/>
      <c r="CF24" s="198"/>
      <c r="CG24" s="198"/>
      <c r="CH24" s="198"/>
      <c r="CI24" s="198"/>
      <c r="CJ24" s="198"/>
      <c r="CK24" s="198"/>
      <c r="CL24" s="198"/>
      <c r="CM24" s="198"/>
      <c r="CN24" s="198"/>
      <c r="CO24" s="198"/>
      <c r="CP24" s="198"/>
      <c r="CQ24" s="197"/>
      <c r="CR24" s="198"/>
      <c r="CS24" s="198"/>
      <c r="CT24" s="198"/>
      <c r="CU24" s="198"/>
      <c r="CV24" s="198"/>
      <c r="CW24" s="198"/>
      <c r="CX24" s="198"/>
      <c r="CY24" s="198"/>
      <c r="CZ24" s="198"/>
      <c r="DA24" s="198"/>
      <c r="DB24" s="198"/>
      <c r="DC24" s="198"/>
      <c r="DD24" s="198"/>
      <c r="DE24" s="198"/>
      <c r="DF24" s="198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  <c r="DQ24" s="199"/>
      <c r="DR24" s="197"/>
      <c r="DS24" s="198"/>
      <c r="DT24" s="198"/>
      <c r="DU24" s="198"/>
      <c r="DV24" s="198"/>
      <c r="DW24" s="198"/>
      <c r="DX24" s="198"/>
      <c r="DY24" s="198"/>
      <c r="DZ24" s="198"/>
      <c r="EA24" s="198"/>
      <c r="EB24" s="198"/>
      <c r="EC24" s="198"/>
      <c r="ED24" s="198"/>
      <c r="EE24" s="198"/>
      <c r="EF24" s="198"/>
      <c r="EG24" s="199"/>
      <c r="EH24" s="197"/>
      <c r="EI24" s="198"/>
      <c r="EJ24" s="198"/>
      <c r="EK24" s="198"/>
      <c r="EL24" s="198"/>
      <c r="EM24" s="198"/>
      <c r="EN24" s="198"/>
      <c r="EO24" s="198"/>
      <c r="EP24" s="198"/>
      <c r="EQ24" s="199"/>
      <c r="ER24" s="197"/>
      <c r="ES24" s="198"/>
      <c r="ET24" s="198"/>
      <c r="EU24" s="198"/>
      <c r="EV24" s="198"/>
      <c r="EW24" s="198"/>
      <c r="EX24" s="198"/>
      <c r="EY24" s="198"/>
      <c r="EZ24" s="198"/>
      <c r="FA24" s="199"/>
      <c r="FB24" s="197">
        <v>1</v>
      </c>
      <c r="FC24" s="198"/>
      <c r="FD24" s="198"/>
      <c r="FE24" s="198"/>
      <c r="FF24" s="198"/>
      <c r="FG24" s="198"/>
      <c r="FH24" s="198"/>
      <c r="FI24" s="198"/>
      <c r="FJ24" s="198"/>
      <c r="FK24" s="199"/>
      <c r="FO24" s="25"/>
    </row>
    <row r="25" spans="1:171" ht="12" customHeight="1" x14ac:dyDescent="0.2">
      <c r="A25" s="23"/>
      <c r="B25" s="306" t="s">
        <v>143</v>
      </c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7"/>
      <c r="BB25" s="203" t="s">
        <v>403</v>
      </c>
      <c r="BC25" s="204"/>
      <c r="BD25" s="204"/>
      <c r="BE25" s="204"/>
      <c r="BF25" s="204"/>
      <c r="BG25" s="204"/>
      <c r="BH25" s="205"/>
      <c r="BI25" s="197">
        <v>1</v>
      </c>
      <c r="BJ25" s="198"/>
      <c r="BK25" s="198"/>
      <c r="BL25" s="198"/>
      <c r="BM25" s="198"/>
      <c r="BN25" s="198"/>
      <c r="BO25" s="198"/>
      <c r="BP25" s="198"/>
      <c r="BQ25" s="199"/>
      <c r="BR25" s="197">
        <v>1</v>
      </c>
      <c r="BS25" s="198"/>
      <c r="BT25" s="198"/>
      <c r="BU25" s="198"/>
      <c r="BV25" s="198"/>
      <c r="BW25" s="198"/>
      <c r="BX25" s="198"/>
      <c r="BY25" s="198"/>
      <c r="BZ25" s="199"/>
      <c r="CA25" s="197">
        <v>1</v>
      </c>
      <c r="CB25" s="198"/>
      <c r="CC25" s="198"/>
      <c r="CD25" s="198"/>
      <c r="CE25" s="198"/>
      <c r="CF25" s="198"/>
      <c r="CG25" s="198"/>
      <c r="CH25" s="198"/>
      <c r="CI25" s="198"/>
      <c r="CJ25" s="198"/>
      <c r="CK25" s="198"/>
      <c r="CL25" s="198"/>
      <c r="CM25" s="198"/>
      <c r="CN25" s="198"/>
      <c r="CO25" s="198"/>
      <c r="CP25" s="198"/>
      <c r="CQ25" s="197"/>
      <c r="CR25" s="198"/>
      <c r="CS25" s="198"/>
      <c r="CT25" s="198"/>
      <c r="CU25" s="198"/>
      <c r="CV25" s="198"/>
      <c r="CW25" s="198"/>
      <c r="CX25" s="198"/>
      <c r="CY25" s="198"/>
      <c r="CZ25" s="198"/>
      <c r="DA25" s="198"/>
      <c r="DB25" s="198"/>
      <c r="DC25" s="198"/>
      <c r="DD25" s="198"/>
      <c r="DE25" s="198"/>
      <c r="DF25" s="198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  <c r="DQ25" s="199"/>
      <c r="DR25" s="197"/>
      <c r="DS25" s="198"/>
      <c r="DT25" s="198"/>
      <c r="DU25" s="198"/>
      <c r="DV25" s="198"/>
      <c r="DW25" s="198"/>
      <c r="DX25" s="198"/>
      <c r="DY25" s="198"/>
      <c r="DZ25" s="198"/>
      <c r="EA25" s="198"/>
      <c r="EB25" s="198"/>
      <c r="EC25" s="198"/>
      <c r="ED25" s="198"/>
      <c r="EE25" s="198"/>
      <c r="EF25" s="198"/>
      <c r="EG25" s="199"/>
      <c r="EH25" s="197"/>
      <c r="EI25" s="198"/>
      <c r="EJ25" s="198"/>
      <c r="EK25" s="198"/>
      <c r="EL25" s="198"/>
      <c r="EM25" s="198"/>
      <c r="EN25" s="198"/>
      <c r="EO25" s="198"/>
      <c r="EP25" s="198"/>
      <c r="EQ25" s="199"/>
      <c r="ER25" s="197">
        <v>1</v>
      </c>
      <c r="ES25" s="198"/>
      <c r="ET25" s="198"/>
      <c r="EU25" s="198"/>
      <c r="EV25" s="198"/>
      <c r="EW25" s="198"/>
      <c r="EX25" s="198"/>
      <c r="EY25" s="198"/>
      <c r="EZ25" s="198"/>
      <c r="FA25" s="199"/>
      <c r="FB25" s="197">
        <v>1</v>
      </c>
      <c r="FC25" s="198"/>
      <c r="FD25" s="198"/>
      <c r="FE25" s="198"/>
      <c r="FF25" s="198"/>
      <c r="FG25" s="198"/>
      <c r="FH25" s="198"/>
      <c r="FI25" s="198"/>
      <c r="FJ25" s="198"/>
      <c r="FK25" s="199"/>
      <c r="FO25" s="25"/>
    </row>
    <row r="26" spans="1:171" ht="12" customHeight="1" x14ac:dyDescent="0.2">
      <c r="A26" s="23"/>
      <c r="B26" s="306" t="s">
        <v>128</v>
      </c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7"/>
      <c r="BB26" s="203" t="s">
        <v>404</v>
      </c>
      <c r="BC26" s="204"/>
      <c r="BD26" s="204"/>
      <c r="BE26" s="204"/>
      <c r="BF26" s="204"/>
      <c r="BG26" s="204"/>
      <c r="BH26" s="205"/>
      <c r="BI26" s="197">
        <v>1</v>
      </c>
      <c r="BJ26" s="198"/>
      <c r="BK26" s="198"/>
      <c r="BL26" s="198"/>
      <c r="BM26" s="198"/>
      <c r="BN26" s="198"/>
      <c r="BO26" s="198"/>
      <c r="BP26" s="198"/>
      <c r="BQ26" s="199"/>
      <c r="BR26" s="197">
        <v>1</v>
      </c>
      <c r="BS26" s="198"/>
      <c r="BT26" s="198"/>
      <c r="BU26" s="198"/>
      <c r="BV26" s="198"/>
      <c r="BW26" s="198"/>
      <c r="BX26" s="198"/>
      <c r="BY26" s="198"/>
      <c r="BZ26" s="199"/>
      <c r="CA26" s="197">
        <v>1</v>
      </c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7"/>
      <c r="CR26" s="198"/>
      <c r="CS26" s="198"/>
      <c r="CT26" s="198"/>
      <c r="CU26" s="198"/>
      <c r="CV26" s="198"/>
      <c r="CW26" s="198"/>
      <c r="CX26" s="198"/>
      <c r="CY26" s="198"/>
      <c r="CZ26" s="198"/>
      <c r="DA26" s="198"/>
      <c r="DB26" s="198"/>
      <c r="DC26" s="198"/>
      <c r="DD26" s="198"/>
      <c r="DE26" s="198"/>
      <c r="DF26" s="198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9"/>
      <c r="DR26" s="197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9"/>
      <c r="EH26" s="197">
        <v>1</v>
      </c>
      <c r="EI26" s="198"/>
      <c r="EJ26" s="198"/>
      <c r="EK26" s="198"/>
      <c r="EL26" s="198"/>
      <c r="EM26" s="198"/>
      <c r="EN26" s="198"/>
      <c r="EO26" s="198"/>
      <c r="EP26" s="198"/>
      <c r="EQ26" s="199"/>
      <c r="ER26" s="197"/>
      <c r="ES26" s="198"/>
      <c r="ET26" s="198"/>
      <c r="EU26" s="198"/>
      <c r="EV26" s="198"/>
      <c r="EW26" s="198"/>
      <c r="EX26" s="198"/>
      <c r="EY26" s="198"/>
      <c r="EZ26" s="198"/>
      <c r="FA26" s="199"/>
      <c r="FB26" s="197">
        <v>1</v>
      </c>
      <c r="FC26" s="198"/>
      <c r="FD26" s="198"/>
      <c r="FE26" s="198"/>
      <c r="FF26" s="198"/>
      <c r="FG26" s="198"/>
      <c r="FH26" s="198"/>
      <c r="FI26" s="198"/>
      <c r="FJ26" s="198"/>
      <c r="FK26" s="199"/>
      <c r="FO26" s="25"/>
    </row>
    <row r="27" spans="1:171" ht="12" customHeight="1" x14ac:dyDescent="0.2">
      <c r="A27" s="23"/>
      <c r="B27" s="306" t="s">
        <v>144</v>
      </c>
      <c r="C27" s="306"/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7"/>
      <c r="BB27" s="203" t="s">
        <v>405</v>
      </c>
      <c r="BC27" s="204"/>
      <c r="BD27" s="204"/>
      <c r="BE27" s="204"/>
      <c r="BF27" s="204"/>
      <c r="BG27" s="204"/>
      <c r="BH27" s="205"/>
      <c r="BI27" s="197"/>
      <c r="BJ27" s="198"/>
      <c r="BK27" s="198"/>
      <c r="BL27" s="198"/>
      <c r="BM27" s="198"/>
      <c r="BN27" s="198"/>
      <c r="BO27" s="198"/>
      <c r="BP27" s="198"/>
      <c r="BQ27" s="199"/>
      <c r="BR27" s="197"/>
      <c r="BS27" s="198"/>
      <c r="BT27" s="198"/>
      <c r="BU27" s="198"/>
      <c r="BV27" s="198"/>
      <c r="BW27" s="198"/>
      <c r="BX27" s="198"/>
      <c r="BY27" s="198"/>
      <c r="BZ27" s="199"/>
      <c r="CA27" s="197"/>
      <c r="CB27" s="198"/>
      <c r="CC27" s="198"/>
      <c r="CD27" s="198"/>
      <c r="CE27" s="198"/>
      <c r="CF27" s="198"/>
      <c r="CG27" s="198"/>
      <c r="CH27" s="198"/>
      <c r="CI27" s="198"/>
      <c r="CJ27" s="198"/>
      <c r="CK27" s="198"/>
      <c r="CL27" s="198"/>
      <c r="CM27" s="198"/>
      <c r="CN27" s="198"/>
      <c r="CO27" s="198"/>
      <c r="CP27" s="198"/>
      <c r="CQ27" s="197"/>
      <c r="CR27" s="198"/>
      <c r="CS27" s="198"/>
      <c r="CT27" s="198"/>
      <c r="CU27" s="198"/>
      <c r="CV27" s="198"/>
      <c r="CW27" s="198"/>
      <c r="CX27" s="198"/>
      <c r="CY27" s="198"/>
      <c r="CZ27" s="198"/>
      <c r="DA27" s="198"/>
      <c r="DB27" s="198"/>
      <c r="DC27" s="198"/>
      <c r="DD27" s="198"/>
      <c r="DE27" s="198"/>
      <c r="DF27" s="198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  <c r="DQ27" s="199"/>
      <c r="DR27" s="197"/>
      <c r="DS27" s="198"/>
      <c r="DT27" s="198"/>
      <c r="DU27" s="198"/>
      <c r="DV27" s="198"/>
      <c r="DW27" s="198"/>
      <c r="DX27" s="198"/>
      <c r="DY27" s="198"/>
      <c r="DZ27" s="198"/>
      <c r="EA27" s="198"/>
      <c r="EB27" s="198"/>
      <c r="EC27" s="198"/>
      <c r="ED27" s="198"/>
      <c r="EE27" s="198"/>
      <c r="EF27" s="198"/>
      <c r="EG27" s="199"/>
      <c r="EH27" s="197"/>
      <c r="EI27" s="198"/>
      <c r="EJ27" s="198"/>
      <c r="EK27" s="198"/>
      <c r="EL27" s="198"/>
      <c r="EM27" s="198"/>
      <c r="EN27" s="198"/>
      <c r="EO27" s="198"/>
      <c r="EP27" s="198"/>
      <c r="EQ27" s="199"/>
      <c r="ER27" s="197"/>
      <c r="ES27" s="198"/>
      <c r="ET27" s="198"/>
      <c r="EU27" s="198"/>
      <c r="EV27" s="198"/>
      <c r="EW27" s="198"/>
      <c r="EX27" s="198"/>
      <c r="EY27" s="198"/>
      <c r="EZ27" s="198"/>
      <c r="FA27" s="199"/>
      <c r="FB27" s="197"/>
      <c r="FC27" s="198"/>
      <c r="FD27" s="198"/>
      <c r="FE27" s="198"/>
      <c r="FF27" s="198"/>
      <c r="FG27" s="198"/>
      <c r="FH27" s="198"/>
      <c r="FI27" s="198"/>
      <c r="FJ27" s="198"/>
      <c r="FK27" s="199"/>
    </row>
    <row r="28" spans="1:171" ht="12" customHeight="1" x14ac:dyDescent="0.2">
      <c r="A28" s="23"/>
      <c r="B28" s="306" t="s">
        <v>397</v>
      </c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7"/>
      <c r="BB28" s="203" t="s">
        <v>406</v>
      </c>
      <c r="BC28" s="204"/>
      <c r="BD28" s="204"/>
      <c r="BE28" s="204"/>
      <c r="BF28" s="204"/>
      <c r="BG28" s="204"/>
      <c r="BH28" s="205"/>
      <c r="BI28" s="197"/>
      <c r="BJ28" s="198"/>
      <c r="BK28" s="198"/>
      <c r="BL28" s="198"/>
      <c r="BM28" s="198"/>
      <c r="BN28" s="198"/>
      <c r="BO28" s="198"/>
      <c r="BP28" s="198"/>
      <c r="BQ28" s="199"/>
      <c r="BR28" s="197"/>
      <c r="BS28" s="198"/>
      <c r="BT28" s="198"/>
      <c r="BU28" s="198"/>
      <c r="BV28" s="198"/>
      <c r="BW28" s="198"/>
      <c r="BX28" s="198"/>
      <c r="BY28" s="198"/>
      <c r="BZ28" s="199"/>
      <c r="CA28" s="197"/>
      <c r="CB28" s="198"/>
      <c r="CC28" s="198"/>
      <c r="CD28" s="198"/>
      <c r="CE28" s="198"/>
      <c r="CF28" s="198"/>
      <c r="CG28" s="198"/>
      <c r="CH28" s="198"/>
      <c r="CI28" s="198"/>
      <c r="CJ28" s="198"/>
      <c r="CK28" s="198"/>
      <c r="CL28" s="198"/>
      <c r="CM28" s="198"/>
      <c r="CN28" s="198"/>
      <c r="CO28" s="198"/>
      <c r="CP28" s="198"/>
      <c r="CQ28" s="197"/>
      <c r="CR28" s="198"/>
      <c r="CS28" s="198"/>
      <c r="CT28" s="198"/>
      <c r="CU28" s="198"/>
      <c r="CV28" s="198"/>
      <c r="CW28" s="198"/>
      <c r="CX28" s="198"/>
      <c r="CY28" s="198"/>
      <c r="CZ28" s="198"/>
      <c r="DA28" s="198"/>
      <c r="DB28" s="198"/>
      <c r="DC28" s="198"/>
      <c r="DD28" s="198"/>
      <c r="DE28" s="198"/>
      <c r="DF28" s="198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  <c r="DQ28" s="199"/>
      <c r="DR28" s="197"/>
      <c r="DS28" s="198"/>
      <c r="DT28" s="198"/>
      <c r="DU28" s="198"/>
      <c r="DV28" s="198"/>
      <c r="DW28" s="198"/>
      <c r="DX28" s="198"/>
      <c r="DY28" s="198"/>
      <c r="DZ28" s="198"/>
      <c r="EA28" s="198"/>
      <c r="EB28" s="198"/>
      <c r="EC28" s="198"/>
      <c r="ED28" s="198"/>
      <c r="EE28" s="198"/>
      <c r="EF28" s="198"/>
      <c r="EG28" s="199"/>
      <c r="EH28" s="197"/>
      <c r="EI28" s="198"/>
      <c r="EJ28" s="198"/>
      <c r="EK28" s="198"/>
      <c r="EL28" s="198"/>
      <c r="EM28" s="198"/>
      <c r="EN28" s="198"/>
      <c r="EO28" s="198"/>
      <c r="EP28" s="198"/>
      <c r="EQ28" s="199"/>
      <c r="ER28" s="197"/>
      <c r="ES28" s="198"/>
      <c r="ET28" s="198"/>
      <c r="EU28" s="198"/>
      <c r="EV28" s="198"/>
      <c r="EW28" s="198"/>
      <c r="EX28" s="198"/>
      <c r="EY28" s="198"/>
      <c r="EZ28" s="198"/>
      <c r="FA28" s="199"/>
      <c r="FB28" s="197"/>
      <c r="FC28" s="198"/>
      <c r="FD28" s="198"/>
      <c r="FE28" s="198"/>
      <c r="FF28" s="198"/>
      <c r="FG28" s="198"/>
      <c r="FH28" s="198"/>
      <c r="FI28" s="198"/>
      <c r="FJ28" s="198"/>
      <c r="FK28" s="199"/>
    </row>
    <row r="29" spans="1:171" ht="12" customHeight="1" x14ac:dyDescent="0.2">
      <c r="A29" s="16"/>
      <c r="B29" s="306" t="s">
        <v>195</v>
      </c>
      <c r="C29" s="306"/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7"/>
      <c r="BB29" s="203" t="s">
        <v>407</v>
      </c>
      <c r="BC29" s="204"/>
      <c r="BD29" s="204"/>
      <c r="BE29" s="204"/>
      <c r="BF29" s="204"/>
      <c r="BG29" s="204"/>
      <c r="BH29" s="205"/>
      <c r="BI29" s="197"/>
      <c r="BJ29" s="198"/>
      <c r="BK29" s="198"/>
      <c r="BL29" s="198"/>
      <c r="BM29" s="198"/>
      <c r="BN29" s="198"/>
      <c r="BO29" s="198"/>
      <c r="BP29" s="198"/>
      <c r="BQ29" s="199"/>
      <c r="BR29" s="197"/>
      <c r="BS29" s="198"/>
      <c r="BT29" s="198"/>
      <c r="BU29" s="198"/>
      <c r="BV29" s="198"/>
      <c r="BW29" s="198"/>
      <c r="BX29" s="198"/>
      <c r="BY29" s="198"/>
      <c r="BZ29" s="199"/>
      <c r="CA29" s="197"/>
      <c r="CB29" s="198"/>
      <c r="CC29" s="198"/>
      <c r="CD29" s="198"/>
      <c r="CE29" s="198"/>
      <c r="CF29" s="198"/>
      <c r="CG29" s="198"/>
      <c r="CH29" s="198"/>
      <c r="CI29" s="198"/>
      <c r="CJ29" s="198"/>
      <c r="CK29" s="198"/>
      <c r="CL29" s="198"/>
      <c r="CM29" s="198"/>
      <c r="CN29" s="198"/>
      <c r="CO29" s="198"/>
      <c r="CP29" s="198"/>
      <c r="CQ29" s="197"/>
      <c r="CR29" s="198"/>
      <c r="CS29" s="198"/>
      <c r="CT29" s="198"/>
      <c r="CU29" s="198"/>
      <c r="CV29" s="198"/>
      <c r="CW29" s="198"/>
      <c r="CX29" s="198"/>
      <c r="CY29" s="198"/>
      <c r="CZ29" s="198"/>
      <c r="DA29" s="198"/>
      <c r="DB29" s="198"/>
      <c r="DC29" s="198"/>
      <c r="DD29" s="198"/>
      <c r="DE29" s="198"/>
      <c r="DF29" s="198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  <c r="DQ29" s="199"/>
      <c r="DR29" s="197"/>
      <c r="DS29" s="198"/>
      <c r="DT29" s="198"/>
      <c r="DU29" s="198"/>
      <c r="DV29" s="198"/>
      <c r="DW29" s="198"/>
      <c r="DX29" s="198"/>
      <c r="DY29" s="198"/>
      <c r="DZ29" s="198"/>
      <c r="EA29" s="198"/>
      <c r="EB29" s="198"/>
      <c r="EC29" s="198"/>
      <c r="ED29" s="198"/>
      <c r="EE29" s="198"/>
      <c r="EF29" s="198"/>
      <c r="EG29" s="199"/>
      <c r="EH29" s="197"/>
      <c r="EI29" s="198"/>
      <c r="EJ29" s="198"/>
      <c r="EK29" s="198"/>
      <c r="EL29" s="198"/>
      <c r="EM29" s="198"/>
      <c r="EN29" s="198"/>
      <c r="EO29" s="198"/>
      <c r="EP29" s="198"/>
      <c r="EQ29" s="199"/>
      <c r="ER29" s="197"/>
      <c r="ES29" s="198"/>
      <c r="ET29" s="198"/>
      <c r="EU29" s="198"/>
      <c r="EV29" s="198"/>
      <c r="EW29" s="198"/>
      <c r="EX29" s="198"/>
      <c r="EY29" s="198"/>
      <c r="EZ29" s="198"/>
      <c r="FA29" s="199"/>
      <c r="FB29" s="197"/>
      <c r="FC29" s="198"/>
      <c r="FD29" s="198"/>
      <c r="FE29" s="198"/>
      <c r="FF29" s="198"/>
      <c r="FG29" s="198"/>
      <c r="FH29" s="198"/>
      <c r="FI29" s="198"/>
      <c r="FJ29" s="198"/>
      <c r="FK29" s="199"/>
    </row>
    <row r="30" spans="1:171" ht="12" customHeight="1" x14ac:dyDescent="0.2">
      <c r="A30" s="23"/>
      <c r="B30" s="306" t="s">
        <v>178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7"/>
      <c r="BB30" s="203" t="s">
        <v>408</v>
      </c>
      <c r="BC30" s="204"/>
      <c r="BD30" s="204"/>
      <c r="BE30" s="204"/>
      <c r="BF30" s="204"/>
      <c r="BG30" s="204"/>
      <c r="BH30" s="205"/>
      <c r="BI30" s="197">
        <v>1</v>
      </c>
      <c r="BJ30" s="198"/>
      <c r="BK30" s="198"/>
      <c r="BL30" s="198"/>
      <c r="BM30" s="198"/>
      <c r="BN30" s="198"/>
      <c r="BO30" s="198"/>
      <c r="BP30" s="198"/>
      <c r="BQ30" s="199"/>
      <c r="BR30" s="197">
        <v>1</v>
      </c>
      <c r="BS30" s="198"/>
      <c r="BT30" s="198"/>
      <c r="BU30" s="198"/>
      <c r="BV30" s="198"/>
      <c r="BW30" s="198"/>
      <c r="BX30" s="198"/>
      <c r="BY30" s="198"/>
      <c r="BZ30" s="199"/>
      <c r="CA30" s="197">
        <v>1</v>
      </c>
      <c r="CB30" s="198"/>
      <c r="CC30" s="198"/>
      <c r="CD30" s="198"/>
      <c r="CE30" s="198"/>
      <c r="CF30" s="198"/>
      <c r="CG30" s="198"/>
      <c r="CH30" s="198"/>
      <c r="CI30" s="198"/>
      <c r="CJ30" s="198"/>
      <c r="CK30" s="198"/>
      <c r="CL30" s="198"/>
      <c r="CM30" s="198"/>
      <c r="CN30" s="198"/>
      <c r="CO30" s="198"/>
      <c r="CP30" s="198"/>
      <c r="CQ30" s="197"/>
      <c r="CR30" s="198"/>
      <c r="CS30" s="198"/>
      <c r="CT30" s="198"/>
      <c r="CU30" s="198"/>
      <c r="CV30" s="198"/>
      <c r="CW30" s="198"/>
      <c r="CX30" s="198"/>
      <c r="CY30" s="198"/>
      <c r="CZ30" s="198"/>
      <c r="DA30" s="198"/>
      <c r="DB30" s="198"/>
      <c r="DC30" s="198"/>
      <c r="DD30" s="198"/>
      <c r="DE30" s="198"/>
      <c r="DF30" s="198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  <c r="DQ30" s="199"/>
      <c r="DR30" s="197"/>
      <c r="DS30" s="198"/>
      <c r="DT30" s="198"/>
      <c r="DU30" s="198"/>
      <c r="DV30" s="198"/>
      <c r="DW30" s="198"/>
      <c r="DX30" s="198"/>
      <c r="DY30" s="198"/>
      <c r="DZ30" s="198"/>
      <c r="EA30" s="198"/>
      <c r="EB30" s="198"/>
      <c r="EC30" s="198"/>
      <c r="ED30" s="198"/>
      <c r="EE30" s="198"/>
      <c r="EF30" s="198"/>
      <c r="EG30" s="199"/>
      <c r="EH30" s="197"/>
      <c r="EI30" s="198"/>
      <c r="EJ30" s="198"/>
      <c r="EK30" s="198"/>
      <c r="EL30" s="198"/>
      <c r="EM30" s="198"/>
      <c r="EN30" s="198"/>
      <c r="EO30" s="198"/>
      <c r="EP30" s="198"/>
      <c r="EQ30" s="199"/>
      <c r="ER30" s="197"/>
      <c r="ES30" s="198"/>
      <c r="ET30" s="198"/>
      <c r="EU30" s="198"/>
      <c r="EV30" s="198"/>
      <c r="EW30" s="198"/>
      <c r="EX30" s="198"/>
      <c r="EY30" s="198"/>
      <c r="EZ30" s="198"/>
      <c r="FA30" s="199"/>
      <c r="FB30" s="197">
        <v>1</v>
      </c>
      <c r="FC30" s="198"/>
      <c r="FD30" s="198"/>
      <c r="FE30" s="198"/>
      <c r="FF30" s="198"/>
      <c r="FG30" s="198"/>
      <c r="FH30" s="198"/>
      <c r="FI30" s="198"/>
      <c r="FJ30" s="198"/>
      <c r="FK30" s="199"/>
    </row>
    <row r="31" spans="1:171" ht="12" customHeight="1" x14ac:dyDescent="0.2">
      <c r="A31" s="23"/>
      <c r="B31" s="333" t="s">
        <v>411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4"/>
      <c r="BB31" s="203" t="s">
        <v>409</v>
      </c>
      <c r="BC31" s="204"/>
      <c r="BD31" s="204"/>
      <c r="BE31" s="204"/>
      <c r="BF31" s="204"/>
      <c r="BG31" s="204"/>
      <c r="BH31" s="205"/>
      <c r="BI31" s="197">
        <v>15</v>
      </c>
      <c r="BJ31" s="198"/>
      <c r="BK31" s="198"/>
      <c r="BL31" s="198"/>
      <c r="BM31" s="198"/>
      <c r="BN31" s="198"/>
      <c r="BO31" s="198"/>
      <c r="BP31" s="198"/>
      <c r="BQ31" s="199"/>
      <c r="BR31" s="197"/>
      <c r="BS31" s="198"/>
      <c r="BT31" s="198"/>
      <c r="BU31" s="198"/>
      <c r="BV31" s="198"/>
      <c r="BW31" s="198"/>
      <c r="BX31" s="198"/>
      <c r="BY31" s="198"/>
      <c r="BZ31" s="199"/>
      <c r="CA31" s="197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7">
        <v>15</v>
      </c>
      <c r="CR31" s="198"/>
      <c r="CS31" s="198"/>
      <c r="CT31" s="198"/>
      <c r="CU31" s="198"/>
      <c r="CV31" s="198"/>
      <c r="CW31" s="198"/>
      <c r="CX31" s="198"/>
      <c r="CY31" s="198"/>
      <c r="CZ31" s="198"/>
      <c r="DA31" s="198"/>
      <c r="DB31" s="198"/>
      <c r="DC31" s="198"/>
      <c r="DD31" s="198"/>
      <c r="DE31" s="198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  <c r="DQ31" s="199"/>
      <c r="DR31" s="197"/>
      <c r="DS31" s="198"/>
      <c r="DT31" s="198"/>
      <c r="DU31" s="198"/>
      <c r="DV31" s="198"/>
      <c r="DW31" s="198"/>
      <c r="DX31" s="198"/>
      <c r="DY31" s="198"/>
      <c r="DZ31" s="198"/>
      <c r="EA31" s="198"/>
      <c r="EB31" s="198"/>
      <c r="EC31" s="198"/>
      <c r="ED31" s="198"/>
      <c r="EE31" s="198"/>
      <c r="EF31" s="198"/>
      <c r="EG31" s="199"/>
      <c r="EH31" s="200" t="s">
        <v>121</v>
      </c>
      <c r="EI31" s="201"/>
      <c r="EJ31" s="201"/>
      <c r="EK31" s="201"/>
      <c r="EL31" s="201"/>
      <c r="EM31" s="201"/>
      <c r="EN31" s="201"/>
      <c r="EO31" s="201"/>
      <c r="EP31" s="201"/>
      <c r="EQ31" s="202"/>
      <c r="ER31" s="200" t="s">
        <v>121</v>
      </c>
      <c r="ES31" s="201"/>
      <c r="ET31" s="201"/>
      <c r="EU31" s="201"/>
      <c r="EV31" s="201"/>
      <c r="EW31" s="201"/>
      <c r="EX31" s="201"/>
      <c r="EY31" s="201"/>
      <c r="EZ31" s="201"/>
      <c r="FA31" s="202"/>
      <c r="FB31" s="197">
        <v>15</v>
      </c>
      <c r="FC31" s="198"/>
      <c r="FD31" s="198"/>
      <c r="FE31" s="198"/>
      <c r="FF31" s="198"/>
      <c r="FG31" s="198"/>
      <c r="FH31" s="198"/>
      <c r="FI31" s="198"/>
      <c r="FJ31" s="198"/>
      <c r="FK31" s="199"/>
    </row>
    <row r="32" spans="1:171" ht="12" customHeight="1" x14ac:dyDescent="0.2">
      <c r="A32" s="11"/>
      <c r="B32" s="306" t="s">
        <v>888</v>
      </c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7"/>
      <c r="BB32" s="203" t="s">
        <v>410</v>
      </c>
      <c r="BC32" s="204"/>
      <c r="BD32" s="204"/>
      <c r="BE32" s="204"/>
      <c r="BF32" s="204"/>
      <c r="BG32" s="204"/>
      <c r="BH32" s="205"/>
      <c r="BI32" s="197">
        <v>15</v>
      </c>
      <c r="BJ32" s="198"/>
      <c r="BK32" s="198"/>
      <c r="BL32" s="198"/>
      <c r="BM32" s="198"/>
      <c r="BN32" s="198"/>
      <c r="BO32" s="198"/>
      <c r="BP32" s="198"/>
      <c r="BQ32" s="199"/>
      <c r="BR32" s="438"/>
      <c r="BS32" s="439"/>
      <c r="BT32" s="439"/>
      <c r="BU32" s="439"/>
      <c r="BV32" s="439"/>
      <c r="BW32" s="439"/>
      <c r="BX32" s="439"/>
      <c r="BY32" s="439"/>
      <c r="BZ32" s="440"/>
      <c r="CA32" s="197"/>
      <c r="CB32" s="198"/>
      <c r="CC32" s="198"/>
      <c r="CD32" s="198"/>
      <c r="CE32" s="198"/>
      <c r="CF32" s="198"/>
      <c r="CG32" s="198"/>
      <c r="CH32" s="198"/>
      <c r="CI32" s="198"/>
      <c r="CJ32" s="198"/>
      <c r="CK32" s="198"/>
      <c r="CL32" s="198"/>
      <c r="CM32" s="198"/>
      <c r="CN32" s="198"/>
      <c r="CO32" s="198"/>
      <c r="CP32" s="198"/>
      <c r="CQ32" s="438">
        <v>15</v>
      </c>
      <c r="CR32" s="439"/>
      <c r="CS32" s="439"/>
      <c r="CT32" s="439"/>
      <c r="CU32" s="439"/>
      <c r="CV32" s="439"/>
      <c r="CW32" s="439"/>
      <c r="CX32" s="439"/>
      <c r="CY32" s="439"/>
      <c r="CZ32" s="439"/>
      <c r="DA32" s="439"/>
      <c r="DB32" s="439"/>
      <c r="DC32" s="439"/>
      <c r="DD32" s="439"/>
      <c r="DE32" s="439"/>
      <c r="DF32" s="439"/>
      <c r="DG32" s="439"/>
      <c r="DH32" s="439"/>
      <c r="DI32" s="439"/>
      <c r="DJ32" s="439"/>
      <c r="DK32" s="439"/>
      <c r="DL32" s="439"/>
      <c r="DM32" s="439"/>
      <c r="DN32" s="439"/>
      <c r="DO32" s="439"/>
      <c r="DP32" s="439"/>
      <c r="DQ32" s="440"/>
      <c r="DR32" s="197"/>
      <c r="DS32" s="198"/>
      <c r="DT32" s="198"/>
      <c r="DU32" s="198"/>
      <c r="DV32" s="198"/>
      <c r="DW32" s="198"/>
      <c r="DX32" s="198"/>
      <c r="DY32" s="198"/>
      <c r="DZ32" s="198"/>
      <c r="EA32" s="198"/>
      <c r="EB32" s="198"/>
      <c r="EC32" s="198"/>
      <c r="ED32" s="198"/>
      <c r="EE32" s="198"/>
      <c r="EF32" s="198"/>
      <c r="EG32" s="199"/>
      <c r="EH32" s="200" t="s">
        <v>121</v>
      </c>
      <c r="EI32" s="201"/>
      <c r="EJ32" s="201"/>
      <c r="EK32" s="201"/>
      <c r="EL32" s="201"/>
      <c r="EM32" s="201"/>
      <c r="EN32" s="201"/>
      <c r="EO32" s="201"/>
      <c r="EP32" s="201"/>
      <c r="EQ32" s="202"/>
      <c r="ER32" s="200" t="s">
        <v>121</v>
      </c>
      <c r="ES32" s="201"/>
      <c r="ET32" s="201"/>
      <c r="EU32" s="201"/>
      <c r="EV32" s="201"/>
      <c r="EW32" s="201"/>
      <c r="EX32" s="201"/>
      <c r="EY32" s="201"/>
      <c r="EZ32" s="201"/>
      <c r="FA32" s="202"/>
      <c r="FB32" s="197">
        <v>15</v>
      </c>
      <c r="FC32" s="198"/>
      <c r="FD32" s="198"/>
      <c r="FE32" s="198"/>
      <c r="FF32" s="198"/>
      <c r="FG32" s="198"/>
      <c r="FH32" s="198"/>
      <c r="FI32" s="198"/>
      <c r="FJ32" s="198"/>
      <c r="FK32" s="199"/>
    </row>
    <row r="33" spans="1:167" ht="12" customHeight="1" x14ac:dyDescent="0.2">
      <c r="A33" s="23"/>
      <c r="B33" s="306" t="s">
        <v>246</v>
      </c>
      <c r="C33" s="306"/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7"/>
      <c r="BB33" s="203" t="s">
        <v>412</v>
      </c>
      <c r="BC33" s="204"/>
      <c r="BD33" s="204"/>
      <c r="BE33" s="204"/>
      <c r="BF33" s="204"/>
      <c r="BG33" s="204"/>
      <c r="BH33" s="205"/>
      <c r="BI33" s="197"/>
      <c r="BJ33" s="198"/>
      <c r="BK33" s="198"/>
      <c r="BL33" s="198"/>
      <c r="BM33" s="198"/>
      <c r="BN33" s="198"/>
      <c r="BO33" s="198"/>
      <c r="BP33" s="198"/>
      <c r="BQ33" s="199"/>
      <c r="BR33" s="197"/>
      <c r="BS33" s="198"/>
      <c r="BT33" s="198"/>
      <c r="BU33" s="198"/>
      <c r="BV33" s="198"/>
      <c r="BW33" s="198"/>
      <c r="BX33" s="198"/>
      <c r="BY33" s="198"/>
      <c r="BZ33" s="199"/>
      <c r="CA33" s="197"/>
      <c r="CB33" s="198"/>
      <c r="CC33" s="198"/>
      <c r="CD33" s="198"/>
      <c r="CE33" s="198"/>
      <c r="CF33" s="198"/>
      <c r="CG33" s="198"/>
      <c r="CH33" s="198"/>
      <c r="CI33" s="198"/>
      <c r="CJ33" s="198"/>
      <c r="CK33" s="198"/>
      <c r="CL33" s="198"/>
      <c r="CM33" s="198"/>
      <c r="CN33" s="198"/>
      <c r="CO33" s="198"/>
      <c r="CP33" s="198"/>
      <c r="CQ33" s="197"/>
      <c r="CR33" s="198"/>
      <c r="CS33" s="198"/>
      <c r="CT33" s="198"/>
      <c r="CU33" s="198"/>
      <c r="CV33" s="198"/>
      <c r="CW33" s="198"/>
      <c r="CX33" s="198"/>
      <c r="CY33" s="198"/>
      <c r="CZ33" s="198"/>
      <c r="DA33" s="198"/>
      <c r="DB33" s="198"/>
      <c r="DC33" s="198"/>
      <c r="DD33" s="198"/>
      <c r="DE33" s="198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  <c r="DQ33" s="199"/>
      <c r="DR33" s="197"/>
      <c r="DS33" s="198"/>
      <c r="DT33" s="198"/>
      <c r="DU33" s="198"/>
      <c r="DV33" s="198"/>
      <c r="DW33" s="198"/>
      <c r="DX33" s="198"/>
      <c r="DY33" s="198"/>
      <c r="DZ33" s="198"/>
      <c r="EA33" s="198"/>
      <c r="EB33" s="198"/>
      <c r="EC33" s="198"/>
      <c r="ED33" s="198"/>
      <c r="EE33" s="198"/>
      <c r="EF33" s="198"/>
      <c r="EG33" s="199"/>
      <c r="EH33" s="200" t="s">
        <v>121</v>
      </c>
      <c r="EI33" s="201"/>
      <c r="EJ33" s="201"/>
      <c r="EK33" s="201"/>
      <c r="EL33" s="201"/>
      <c r="EM33" s="201"/>
      <c r="EN33" s="201"/>
      <c r="EO33" s="201"/>
      <c r="EP33" s="201"/>
      <c r="EQ33" s="202"/>
      <c r="ER33" s="200" t="s">
        <v>121</v>
      </c>
      <c r="ES33" s="201"/>
      <c r="ET33" s="201"/>
      <c r="EU33" s="201"/>
      <c r="EV33" s="201"/>
      <c r="EW33" s="201"/>
      <c r="EX33" s="201"/>
      <c r="EY33" s="201"/>
      <c r="EZ33" s="201"/>
      <c r="FA33" s="202"/>
      <c r="FB33" s="197"/>
      <c r="FC33" s="198"/>
      <c r="FD33" s="198"/>
      <c r="FE33" s="198"/>
      <c r="FF33" s="198"/>
      <c r="FG33" s="198"/>
      <c r="FH33" s="198"/>
      <c r="FI33" s="198"/>
      <c r="FJ33" s="198"/>
      <c r="FK33" s="199"/>
    </row>
    <row r="34" spans="1:167" ht="12" customHeight="1" x14ac:dyDescent="0.2">
      <c r="A34" s="23"/>
      <c r="B34" s="333" t="s">
        <v>413</v>
      </c>
      <c r="C34" s="333"/>
      <c r="D34" s="333"/>
      <c r="E34" s="333"/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4"/>
      <c r="BB34" s="203" t="s">
        <v>414</v>
      </c>
      <c r="BC34" s="204"/>
      <c r="BD34" s="204"/>
      <c r="BE34" s="204"/>
      <c r="BF34" s="204"/>
      <c r="BG34" s="204"/>
      <c r="BH34" s="205"/>
      <c r="BI34" s="197">
        <v>22</v>
      </c>
      <c r="BJ34" s="198"/>
      <c r="BK34" s="198"/>
      <c r="BL34" s="198"/>
      <c r="BM34" s="198"/>
      <c r="BN34" s="198"/>
      <c r="BO34" s="198"/>
      <c r="BP34" s="198"/>
      <c r="BQ34" s="199"/>
      <c r="BR34" s="197">
        <v>6</v>
      </c>
      <c r="BS34" s="198"/>
      <c r="BT34" s="198"/>
      <c r="BU34" s="198"/>
      <c r="BV34" s="198"/>
      <c r="BW34" s="198"/>
      <c r="BX34" s="198"/>
      <c r="BY34" s="198"/>
      <c r="BZ34" s="199"/>
      <c r="CA34" s="197"/>
      <c r="CB34" s="198"/>
      <c r="CC34" s="198"/>
      <c r="CD34" s="198"/>
      <c r="CE34" s="198"/>
      <c r="CF34" s="198"/>
      <c r="CG34" s="198"/>
      <c r="CH34" s="198"/>
      <c r="CI34" s="198"/>
      <c r="CJ34" s="198"/>
      <c r="CK34" s="198"/>
      <c r="CL34" s="198"/>
      <c r="CM34" s="198"/>
      <c r="CN34" s="198"/>
      <c r="CO34" s="198"/>
      <c r="CP34" s="198"/>
      <c r="CQ34" s="197">
        <v>16</v>
      </c>
      <c r="CR34" s="198"/>
      <c r="CS34" s="198"/>
      <c r="CT34" s="198"/>
      <c r="CU34" s="198"/>
      <c r="CV34" s="198"/>
      <c r="CW34" s="198"/>
      <c r="CX34" s="198"/>
      <c r="CY34" s="198"/>
      <c r="CZ34" s="198"/>
      <c r="DA34" s="198"/>
      <c r="DB34" s="198"/>
      <c r="DC34" s="198"/>
      <c r="DD34" s="198"/>
      <c r="DE34" s="198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  <c r="DQ34" s="199"/>
      <c r="DR34" s="197"/>
      <c r="DS34" s="198"/>
      <c r="DT34" s="198"/>
      <c r="DU34" s="198"/>
      <c r="DV34" s="198"/>
      <c r="DW34" s="198"/>
      <c r="DX34" s="198"/>
      <c r="DY34" s="198"/>
      <c r="DZ34" s="198"/>
      <c r="EA34" s="198"/>
      <c r="EB34" s="198"/>
      <c r="EC34" s="198"/>
      <c r="ED34" s="198"/>
      <c r="EE34" s="198"/>
      <c r="EF34" s="198"/>
      <c r="EG34" s="199"/>
      <c r="EH34" s="200" t="s">
        <v>121</v>
      </c>
      <c r="EI34" s="201"/>
      <c r="EJ34" s="201"/>
      <c r="EK34" s="201"/>
      <c r="EL34" s="201"/>
      <c r="EM34" s="201"/>
      <c r="EN34" s="201"/>
      <c r="EO34" s="201"/>
      <c r="EP34" s="201"/>
      <c r="EQ34" s="202"/>
      <c r="ER34" s="200" t="s">
        <v>121</v>
      </c>
      <c r="ES34" s="201"/>
      <c r="ET34" s="201"/>
      <c r="EU34" s="201"/>
      <c r="EV34" s="201"/>
      <c r="EW34" s="201"/>
      <c r="EX34" s="201"/>
      <c r="EY34" s="201"/>
      <c r="EZ34" s="201"/>
      <c r="FA34" s="202"/>
      <c r="FB34" s="197">
        <v>20</v>
      </c>
      <c r="FC34" s="198"/>
      <c r="FD34" s="198"/>
      <c r="FE34" s="198"/>
      <c r="FF34" s="198"/>
      <c r="FG34" s="198"/>
      <c r="FH34" s="198"/>
      <c r="FI34" s="198"/>
      <c r="FJ34" s="198"/>
      <c r="FK34" s="199"/>
    </row>
    <row r="35" spans="1:167" ht="12" customHeight="1" x14ac:dyDescent="0.2">
      <c r="A35" s="441"/>
      <c r="B35" s="432" t="s">
        <v>889</v>
      </c>
      <c r="C35" s="432"/>
      <c r="D35" s="432"/>
      <c r="E35" s="432"/>
      <c r="F35" s="432"/>
      <c r="G35" s="432"/>
      <c r="H35" s="432"/>
      <c r="I35" s="432"/>
      <c r="J35" s="432"/>
      <c r="K35" s="432"/>
      <c r="L35" s="432"/>
      <c r="M35" s="432"/>
      <c r="N35" s="432"/>
      <c r="O35" s="432"/>
      <c r="P35" s="432"/>
      <c r="Q35" s="432"/>
      <c r="R35" s="432"/>
      <c r="S35" s="432"/>
      <c r="T35" s="432"/>
      <c r="U35" s="432"/>
      <c r="V35" s="432"/>
      <c r="W35" s="432"/>
      <c r="X35" s="432"/>
      <c r="Y35" s="432"/>
      <c r="Z35" s="432"/>
      <c r="AA35" s="432"/>
      <c r="AB35" s="432"/>
      <c r="AC35" s="432"/>
      <c r="AD35" s="432"/>
      <c r="AE35" s="432"/>
      <c r="AF35" s="432"/>
      <c r="AG35" s="432"/>
      <c r="AH35" s="432"/>
      <c r="AI35" s="432"/>
      <c r="AJ35" s="432"/>
      <c r="AK35" s="432"/>
      <c r="AL35" s="432"/>
      <c r="AM35" s="432"/>
      <c r="AN35" s="432"/>
      <c r="AO35" s="432"/>
      <c r="AP35" s="432"/>
      <c r="AQ35" s="432"/>
      <c r="AR35" s="432"/>
      <c r="AS35" s="432"/>
      <c r="AT35" s="432"/>
      <c r="AU35" s="432"/>
      <c r="AV35" s="432"/>
      <c r="AW35" s="432"/>
      <c r="AX35" s="432"/>
      <c r="AY35" s="432"/>
      <c r="AZ35" s="432"/>
      <c r="BA35" s="433"/>
      <c r="BB35" s="305" t="s">
        <v>415</v>
      </c>
      <c r="BC35" s="305"/>
      <c r="BD35" s="305"/>
      <c r="BE35" s="305"/>
      <c r="BF35" s="305"/>
      <c r="BG35" s="305"/>
      <c r="BH35" s="305"/>
      <c r="BI35" s="261">
        <v>1</v>
      </c>
      <c r="BJ35" s="262"/>
      <c r="BK35" s="262"/>
      <c r="BL35" s="262"/>
      <c r="BM35" s="262"/>
      <c r="BN35" s="262"/>
      <c r="BO35" s="262"/>
      <c r="BP35" s="262"/>
      <c r="BQ35" s="263"/>
      <c r="BR35" s="437" t="s">
        <v>121</v>
      </c>
      <c r="BS35" s="321"/>
      <c r="BT35" s="321"/>
      <c r="BU35" s="321"/>
      <c r="BV35" s="321"/>
      <c r="BW35" s="321"/>
      <c r="BX35" s="321"/>
      <c r="BY35" s="321"/>
      <c r="BZ35" s="322"/>
      <c r="CA35" s="437" t="s">
        <v>121</v>
      </c>
      <c r="CB35" s="321"/>
      <c r="CC35" s="321"/>
      <c r="CD35" s="321"/>
      <c r="CE35" s="321"/>
      <c r="CF35" s="321"/>
      <c r="CG35" s="321"/>
      <c r="CH35" s="321"/>
      <c r="CI35" s="321"/>
      <c r="CJ35" s="321"/>
      <c r="CK35" s="321"/>
      <c r="CL35" s="321"/>
      <c r="CM35" s="321"/>
      <c r="CN35" s="321"/>
      <c r="CO35" s="321"/>
      <c r="CP35" s="322"/>
      <c r="CQ35" s="437" t="s">
        <v>121</v>
      </c>
      <c r="CR35" s="321"/>
      <c r="CS35" s="321"/>
      <c r="CT35" s="321"/>
      <c r="CU35" s="321"/>
      <c r="CV35" s="321"/>
      <c r="CW35" s="321"/>
      <c r="CX35" s="321"/>
      <c r="CY35" s="321"/>
      <c r="CZ35" s="321"/>
      <c r="DA35" s="321"/>
      <c r="DB35" s="321"/>
      <c r="DC35" s="321"/>
      <c r="DD35" s="321"/>
      <c r="DE35" s="321"/>
      <c r="DF35" s="321"/>
      <c r="DG35" s="321"/>
      <c r="DH35" s="321"/>
      <c r="DI35" s="321"/>
      <c r="DJ35" s="321"/>
      <c r="DK35" s="321"/>
      <c r="DL35" s="321"/>
      <c r="DM35" s="321"/>
      <c r="DN35" s="321"/>
      <c r="DO35" s="321"/>
      <c r="DP35" s="321"/>
      <c r="DQ35" s="322"/>
      <c r="DR35" s="437" t="s">
        <v>121</v>
      </c>
      <c r="DS35" s="321"/>
      <c r="DT35" s="321"/>
      <c r="DU35" s="321"/>
      <c r="DV35" s="321"/>
      <c r="DW35" s="321"/>
      <c r="DX35" s="321"/>
      <c r="DY35" s="321"/>
      <c r="DZ35" s="321"/>
      <c r="EA35" s="321"/>
      <c r="EB35" s="321"/>
      <c r="EC35" s="321"/>
      <c r="ED35" s="321"/>
      <c r="EE35" s="321"/>
      <c r="EF35" s="321"/>
      <c r="EG35" s="322"/>
      <c r="EH35" s="437" t="s">
        <v>121</v>
      </c>
      <c r="EI35" s="321"/>
      <c r="EJ35" s="321"/>
      <c r="EK35" s="321"/>
      <c r="EL35" s="321"/>
      <c r="EM35" s="321"/>
      <c r="EN35" s="321"/>
      <c r="EO35" s="321"/>
      <c r="EP35" s="321"/>
      <c r="EQ35" s="322"/>
      <c r="ER35" s="437" t="s">
        <v>121</v>
      </c>
      <c r="ES35" s="321"/>
      <c r="ET35" s="321"/>
      <c r="EU35" s="321"/>
      <c r="EV35" s="321"/>
      <c r="EW35" s="321"/>
      <c r="EX35" s="321"/>
      <c r="EY35" s="321"/>
      <c r="EZ35" s="321"/>
      <c r="FA35" s="322"/>
      <c r="FB35" s="437" t="s">
        <v>121</v>
      </c>
      <c r="FC35" s="321"/>
      <c r="FD35" s="321"/>
      <c r="FE35" s="321"/>
      <c r="FF35" s="321"/>
      <c r="FG35" s="321"/>
      <c r="FH35" s="321"/>
      <c r="FI35" s="321"/>
      <c r="FJ35" s="321"/>
      <c r="FK35" s="322"/>
    </row>
    <row r="36" spans="1:167" ht="12" customHeight="1" x14ac:dyDescent="0.2">
      <c r="A36" s="442"/>
      <c r="B36" s="422" t="s">
        <v>890</v>
      </c>
      <c r="C36" s="422"/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422"/>
      <c r="AK36" s="422"/>
      <c r="AL36" s="422"/>
      <c r="AM36" s="422"/>
      <c r="AN36" s="422"/>
      <c r="AO36" s="422"/>
      <c r="AP36" s="422"/>
      <c r="AQ36" s="422"/>
      <c r="AR36" s="422"/>
      <c r="AS36" s="422"/>
      <c r="AT36" s="422"/>
      <c r="AU36" s="422"/>
      <c r="AV36" s="422"/>
      <c r="AW36" s="422"/>
      <c r="AX36" s="422"/>
      <c r="AY36" s="422"/>
      <c r="AZ36" s="422"/>
      <c r="BA36" s="423"/>
      <c r="BB36" s="305"/>
      <c r="BC36" s="305"/>
      <c r="BD36" s="305"/>
      <c r="BE36" s="305"/>
      <c r="BF36" s="305"/>
      <c r="BG36" s="305"/>
      <c r="BH36" s="305"/>
      <c r="BI36" s="267"/>
      <c r="BJ36" s="268"/>
      <c r="BK36" s="268"/>
      <c r="BL36" s="268"/>
      <c r="BM36" s="268"/>
      <c r="BN36" s="268"/>
      <c r="BO36" s="268"/>
      <c r="BP36" s="268"/>
      <c r="BQ36" s="269"/>
      <c r="BR36" s="148"/>
      <c r="BS36" s="149"/>
      <c r="BT36" s="149"/>
      <c r="BU36" s="149"/>
      <c r="BV36" s="149"/>
      <c r="BW36" s="149"/>
      <c r="BX36" s="149"/>
      <c r="BY36" s="149"/>
      <c r="BZ36" s="150"/>
      <c r="CA36" s="148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50"/>
      <c r="CQ36" s="148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50"/>
      <c r="DR36" s="148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50"/>
      <c r="EH36" s="148"/>
      <c r="EI36" s="149"/>
      <c r="EJ36" s="149"/>
      <c r="EK36" s="149"/>
      <c r="EL36" s="149"/>
      <c r="EM36" s="149"/>
      <c r="EN36" s="149"/>
      <c r="EO36" s="149"/>
      <c r="EP36" s="149"/>
      <c r="EQ36" s="150"/>
      <c r="ER36" s="148"/>
      <c r="ES36" s="149"/>
      <c r="ET36" s="149"/>
      <c r="EU36" s="149"/>
      <c r="EV36" s="149"/>
      <c r="EW36" s="149"/>
      <c r="EX36" s="149"/>
      <c r="EY36" s="149"/>
      <c r="EZ36" s="149"/>
      <c r="FA36" s="150"/>
      <c r="FB36" s="148"/>
      <c r="FC36" s="149"/>
      <c r="FD36" s="149"/>
      <c r="FE36" s="149"/>
      <c r="FF36" s="149"/>
      <c r="FG36" s="149"/>
      <c r="FH36" s="149"/>
      <c r="FI36" s="149"/>
      <c r="FJ36" s="149"/>
      <c r="FK36" s="150"/>
    </row>
    <row r="37" spans="1:167" ht="12" customHeight="1" x14ac:dyDescent="0.2">
      <c r="A37" s="443"/>
      <c r="B37" s="430" t="s">
        <v>891</v>
      </c>
      <c r="C37" s="430"/>
      <c r="D37" s="430"/>
      <c r="E37" s="430"/>
      <c r="F37" s="430"/>
      <c r="G37" s="430"/>
      <c r="H37" s="430"/>
      <c r="I37" s="430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  <c r="AZ37" s="430"/>
      <c r="BA37" s="431"/>
      <c r="BB37" s="305"/>
      <c r="BC37" s="305"/>
      <c r="BD37" s="305"/>
      <c r="BE37" s="305"/>
      <c r="BF37" s="305"/>
      <c r="BG37" s="305"/>
      <c r="BH37" s="305"/>
      <c r="BI37" s="264"/>
      <c r="BJ37" s="265"/>
      <c r="BK37" s="265"/>
      <c r="BL37" s="265"/>
      <c r="BM37" s="265"/>
      <c r="BN37" s="265"/>
      <c r="BO37" s="265"/>
      <c r="BP37" s="265"/>
      <c r="BQ37" s="266"/>
      <c r="BR37" s="323"/>
      <c r="BS37" s="324"/>
      <c r="BT37" s="324"/>
      <c r="BU37" s="324"/>
      <c r="BV37" s="324"/>
      <c r="BW37" s="324"/>
      <c r="BX37" s="324"/>
      <c r="BY37" s="324"/>
      <c r="BZ37" s="325"/>
      <c r="CA37" s="323"/>
      <c r="CB37" s="324"/>
      <c r="CC37" s="324"/>
      <c r="CD37" s="324"/>
      <c r="CE37" s="324"/>
      <c r="CF37" s="324"/>
      <c r="CG37" s="324"/>
      <c r="CH37" s="324"/>
      <c r="CI37" s="324"/>
      <c r="CJ37" s="324"/>
      <c r="CK37" s="324"/>
      <c r="CL37" s="324"/>
      <c r="CM37" s="324"/>
      <c r="CN37" s="324"/>
      <c r="CO37" s="324"/>
      <c r="CP37" s="325"/>
      <c r="CQ37" s="323"/>
      <c r="CR37" s="324"/>
      <c r="CS37" s="324"/>
      <c r="CT37" s="324"/>
      <c r="CU37" s="324"/>
      <c r="CV37" s="324"/>
      <c r="CW37" s="324"/>
      <c r="CX37" s="324"/>
      <c r="CY37" s="324"/>
      <c r="CZ37" s="324"/>
      <c r="DA37" s="324"/>
      <c r="DB37" s="324"/>
      <c r="DC37" s="324"/>
      <c r="DD37" s="324"/>
      <c r="DE37" s="324"/>
      <c r="DF37" s="324"/>
      <c r="DG37" s="324"/>
      <c r="DH37" s="324"/>
      <c r="DI37" s="324"/>
      <c r="DJ37" s="324"/>
      <c r="DK37" s="324"/>
      <c r="DL37" s="324"/>
      <c r="DM37" s="324"/>
      <c r="DN37" s="324"/>
      <c r="DO37" s="324"/>
      <c r="DP37" s="324"/>
      <c r="DQ37" s="325"/>
      <c r="DR37" s="323"/>
      <c r="DS37" s="324"/>
      <c r="DT37" s="324"/>
      <c r="DU37" s="324"/>
      <c r="DV37" s="324"/>
      <c r="DW37" s="324"/>
      <c r="DX37" s="324"/>
      <c r="DY37" s="324"/>
      <c r="DZ37" s="324"/>
      <c r="EA37" s="324"/>
      <c r="EB37" s="324"/>
      <c r="EC37" s="324"/>
      <c r="ED37" s="324"/>
      <c r="EE37" s="324"/>
      <c r="EF37" s="324"/>
      <c r="EG37" s="325"/>
      <c r="EH37" s="323"/>
      <c r="EI37" s="324"/>
      <c r="EJ37" s="324"/>
      <c r="EK37" s="324"/>
      <c r="EL37" s="324"/>
      <c r="EM37" s="324"/>
      <c r="EN37" s="324"/>
      <c r="EO37" s="324"/>
      <c r="EP37" s="324"/>
      <c r="EQ37" s="325"/>
      <c r="ER37" s="323"/>
      <c r="ES37" s="324"/>
      <c r="ET37" s="324"/>
      <c r="EU37" s="324"/>
      <c r="EV37" s="324"/>
      <c r="EW37" s="324"/>
      <c r="EX37" s="324"/>
      <c r="EY37" s="324"/>
      <c r="EZ37" s="324"/>
      <c r="FA37" s="325"/>
      <c r="FB37" s="323"/>
      <c r="FC37" s="324"/>
      <c r="FD37" s="324"/>
      <c r="FE37" s="324"/>
      <c r="FF37" s="324"/>
      <c r="FG37" s="324"/>
      <c r="FH37" s="324"/>
      <c r="FI37" s="324"/>
      <c r="FJ37" s="324"/>
      <c r="FK37" s="325"/>
    </row>
    <row r="38" spans="1:167" ht="12" customHeight="1" x14ac:dyDescent="0.2">
      <c r="A38" s="16"/>
      <c r="B38" s="432" t="s">
        <v>892</v>
      </c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2"/>
      <c r="AL38" s="432"/>
      <c r="AM38" s="432"/>
      <c r="AN38" s="432"/>
      <c r="AO38" s="432"/>
      <c r="AP38" s="432"/>
      <c r="AQ38" s="432"/>
      <c r="AR38" s="432"/>
      <c r="AS38" s="432"/>
      <c r="AT38" s="432"/>
      <c r="AU38" s="432"/>
      <c r="AV38" s="432"/>
      <c r="AW38" s="432"/>
      <c r="AX38" s="432"/>
      <c r="AY38" s="432"/>
      <c r="AZ38" s="432"/>
      <c r="BA38" s="433"/>
      <c r="BB38" s="294" t="s">
        <v>416</v>
      </c>
      <c r="BC38" s="295"/>
      <c r="BD38" s="295"/>
      <c r="BE38" s="295"/>
      <c r="BF38" s="295"/>
      <c r="BG38" s="295"/>
      <c r="BH38" s="296"/>
      <c r="BI38" s="261">
        <v>34</v>
      </c>
      <c r="BJ38" s="262"/>
      <c r="BK38" s="262"/>
      <c r="BL38" s="262"/>
      <c r="BM38" s="262"/>
      <c r="BN38" s="262"/>
      <c r="BO38" s="262"/>
      <c r="BP38" s="262"/>
      <c r="BQ38" s="263"/>
      <c r="BR38" s="424" t="s">
        <v>121</v>
      </c>
      <c r="BS38" s="425"/>
      <c r="BT38" s="425"/>
      <c r="BU38" s="425"/>
      <c r="BV38" s="425"/>
      <c r="BW38" s="425"/>
      <c r="BX38" s="425"/>
      <c r="BY38" s="425"/>
      <c r="BZ38" s="426"/>
      <c r="CA38" s="424" t="s">
        <v>121</v>
      </c>
      <c r="CB38" s="425"/>
      <c r="CC38" s="425"/>
      <c r="CD38" s="425"/>
      <c r="CE38" s="425"/>
      <c r="CF38" s="425"/>
      <c r="CG38" s="425"/>
      <c r="CH38" s="425"/>
      <c r="CI38" s="425"/>
      <c r="CJ38" s="425"/>
      <c r="CK38" s="425"/>
      <c r="CL38" s="425"/>
      <c r="CM38" s="425"/>
      <c r="CN38" s="425"/>
      <c r="CO38" s="425"/>
      <c r="CP38" s="426"/>
      <c r="CQ38" s="424" t="s">
        <v>121</v>
      </c>
      <c r="CR38" s="425"/>
      <c r="CS38" s="425"/>
      <c r="CT38" s="425"/>
      <c r="CU38" s="425"/>
      <c r="CV38" s="425"/>
      <c r="CW38" s="425"/>
      <c r="CX38" s="425"/>
      <c r="CY38" s="425"/>
      <c r="CZ38" s="425"/>
      <c r="DA38" s="425"/>
      <c r="DB38" s="425"/>
      <c r="DC38" s="425"/>
      <c r="DD38" s="425"/>
      <c r="DE38" s="425"/>
      <c r="DF38" s="425"/>
      <c r="DG38" s="425"/>
      <c r="DH38" s="425"/>
      <c r="DI38" s="425"/>
      <c r="DJ38" s="425"/>
      <c r="DK38" s="425"/>
      <c r="DL38" s="425"/>
      <c r="DM38" s="425"/>
      <c r="DN38" s="425"/>
      <c r="DO38" s="425"/>
      <c r="DP38" s="425"/>
      <c r="DQ38" s="426"/>
      <c r="DR38" s="424" t="s">
        <v>121</v>
      </c>
      <c r="DS38" s="425"/>
      <c r="DT38" s="425"/>
      <c r="DU38" s="425"/>
      <c r="DV38" s="425"/>
      <c r="DW38" s="425"/>
      <c r="DX38" s="425"/>
      <c r="DY38" s="425"/>
      <c r="DZ38" s="425"/>
      <c r="EA38" s="425"/>
      <c r="EB38" s="425"/>
      <c r="EC38" s="425"/>
      <c r="ED38" s="425"/>
      <c r="EE38" s="425"/>
      <c r="EF38" s="425"/>
      <c r="EG38" s="426"/>
      <c r="EH38" s="424" t="s">
        <v>121</v>
      </c>
      <c r="EI38" s="425"/>
      <c r="EJ38" s="425"/>
      <c r="EK38" s="425"/>
      <c r="EL38" s="425"/>
      <c r="EM38" s="425"/>
      <c r="EN38" s="425"/>
      <c r="EO38" s="425"/>
      <c r="EP38" s="425"/>
      <c r="EQ38" s="426"/>
      <c r="ER38" s="424" t="s">
        <v>121</v>
      </c>
      <c r="ES38" s="425"/>
      <c r="ET38" s="425"/>
      <c r="EU38" s="425"/>
      <c r="EV38" s="425"/>
      <c r="EW38" s="425"/>
      <c r="EX38" s="425"/>
      <c r="EY38" s="425"/>
      <c r="EZ38" s="425"/>
      <c r="FA38" s="426"/>
      <c r="FB38" s="424" t="s">
        <v>121</v>
      </c>
      <c r="FC38" s="425"/>
      <c r="FD38" s="425"/>
      <c r="FE38" s="425"/>
      <c r="FF38" s="425"/>
      <c r="FG38" s="425"/>
      <c r="FH38" s="425"/>
      <c r="FI38" s="425"/>
      <c r="FJ38" s="425"/>
      <c r="FK38" s="426"/>
    </row>
    <row r="39" spans="1:167" ht="12" customHeight="1" x14ac:dyDescent="0.2">
      <c r="A39" s="11"/>
      <c r="B39" s="422" t="s">
        <v>893</v>
      </c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422"/>
      <c r="AK39" s="422"/>
      <c r="AL39" s="422"/>
      <c r="AM39" s="422"/>
      <c r="AN39" s="422"/>
      <c r="AO39" s="422"/>
      <c r="AP39" s="422"/>
      <c r="AQ39" s="422"/>
      <c r="AR39" s="422"/>
      <c r="AS39" s="422"/>
      <c r="AT39" s="422"/>
      <c r="AU39" s="422"/>
      <c r="AV39" s="422"/>
      <c r="AW39" s="422"/>
      <c r="AX39" s="422"/>
      <c r="AY39" s="422"/>
      <c r="AZ39" s="422"/>
      <c r="BA39" s="423"/>
      <c r="BB39" s="299"/>
      <c r="BC39" s="300"/>
      <c r="BD39" s="300"/>
      <c r="BE39" s="300"/>
      <c r="BF39" s="300"/>
      <c r="BG39" s="300"/>
      <c r="BH39" s="301"/>
      <c r="BI39" s="267"/>
      <c r="BJ39" s="268"/>
      <c r="BK39" s="268"/>
      <c r="BL39" s="268"/>
      <c r="BM39" s="268"/>
      <c r="BN39" s="268"/>
      <c r="BO39" s="268"/>
      <c r="BP39" s="268"/>
      <c r="BQ39" s="269"/>
      <c r="BR39" s="434"/>
      <c r="BS39" s="435"/>
      <c r="BT39" s="435"/>
      <c r="BU39" s="435"/>
      <c r="BV39" s="435"/>
      <c r="BW39" s="435"/>
      <c r="BX39" s="435"/>
      <c r="BY39" s="435"/>
      <c r="BZ39" s="436"/>
      <c r="CA39" s="434"/>
      <c r="CB39" s="435"/>
      <c r="CC39" s="435"/>
      <c r="CD39" s="435"/>
      <c r="CE39" s="435"/>
      <c r="CF39" s="435"/>
      <c r="CG39" s="435"/>
      <c r="CH39" s="435"/>
      <c r="CI39" s="435"/>
      <c r="CJ39" s="435"/>
      <c r="CK39" s="435"/>
      <c r="CL39" s="435"/>
      <c r="CM39" s="435"/>
      <c r="CN39" s="435"/>
      <c r="CO39" s="435"/>
      <c r="CP39" s="436"/>
      <c r="CQ39" s="434"/>
      <c r="CR39" s="435"/>
      <c r="CS39" s="435"/>
      <c r="CT39" s="435"/>
      <c r="CU39" s="435"/>
      <c r="CV39" s="435"/>
      <c r="CW39" s="435"/>
      <c r="CX39" s="435"/>
      <c r="CY39" s="435"/>
      <c r="CZ39" s="435"/>
      <c r="DA39" s="435"/>
      <c r="DB39" s="435"/>
      <c r="DC39" s="435"/>
      <c r="DD39" s="435"/>
      <c r="DE39" s="435"/>
      <c r="DF39" s="435"/>
      <c r="DG39" s="435"/>
      <c r="DH39" s="435"/>
      <c r="DI39" s="435"/>
      <c r="DJ39" s="435"/>
      <c r="DK39" s="435"/>
      <c r="DL39" s="435"/>
      <c r="DM39" s="435"/>
      <c r="DN39" s="435"/>
      <c r="DO39" s="435"/>
      <c r="DP39" s="435"/>
      <c r="DQ39" s="436"/>
      <c r="DR39" s="434"/>
      <c r="DS39" s="435"/>
      <c r="DT39" s="435"/>
      <c r="DU39" s="435"/>
      <c r="DV39" s="435"/>
      <c r="DW39" s="435"/>
      <c r="DX39" s="435"/>
      <c r="DY39" s="435"/>
      <c r="DZ39" s="435"/>
      <c r="EA39" s="435"/>
      <c r="EB39" s="435"/>
      <c r="EC39" s="435"/>
      <c r="ED39" s="435"/>
      <c r="EE39" s="435"/>
      <c r="EF39" s="435"/>
      <c r="EG39" s="436"/>
      <c r="EH39" s="434"/>
      <c r="EI39" s="435"/>
      <c r="EJ39" s="435"/>
      <c r="EK39" s="435"/>
      <c r="EL39" s="435"/>
      <c r="EM39" s="435"/>
      <c r="EN39" s="435"/>
      <c r="EO39" s="435"/>
      <c r="EP39" s="435"/>
      <c r="EQ39" s="436"/>
      <c r="ER39" s="434"/>
      <c r="ES39" s="435"/>
      <c r="ET39" s="435"/>
      <c r="EU39" s="435"/>
      <c r="EV39" s="435"/>
      <c r="EW39" s="435"/>
      <c r="EX39" s="435"/>
      <c r="EY39" s="435"/>
      <c r="EZ39" s="435"/>
      <c r="FA39" s="436"/>
      <c r="FB39" s="434"/>
      <c r="FC39" s="435"/>
      <c r="FD39" s="435"/>
      <c r="FE39" s="435"/>
      <c r="FF39" s="435"/>
      <c r="FG39" s="435"/>
      <c r="FH39" s="435"/>
      <c r="FI39" s="435"/>
      <c r="FJ39" s="435"/>
      <c r="FK39" s="436"/>
    </row>
    <row r="40" spans="1:167" ht="12" customHeight="1" x14ac:dyDescent="0.2">
      <c r="A40" s="11"/>
      <c r="B40" s="422" t="s">
        <v>895</v>
      </c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3"/>
      <c r="BB40" s="299"/>
      <c r="BC40" s="300"/>
      <c r="BD40" s="300"/>
      <c r="BE40" s="300"/>
      <c r="BF40" s="300"/>
      <c r="BG40" s="300"/>
      <c r="BH40" s="301"/>
      <c r="BI40" s="267"/>
      <c r="BJ40" s="268"/>
      <c r="BK40" s="268"/>
      <c r="BL40" s="268"/>
      <c r="BM40" s="268"/>
      <c r="BN40" s="268"/>
      <c r="BO40" s="268"/>
      <c r="BP40" s="268"/>
      <c r="BQ40" s="269"/>
      <c r="BR40" s="434"/>
      <c r="BS40" s="435"/>
      <c r="BT40" s="435"/>
      <c r="BU40" s="435"/>
      <c r="BV40" s="435"/>
      <c r="BW40" s="435"/>
      <c r="BX40" s="435"/>
      <c r="BY40" s="435"/>
      <c r="BZ40" s="436"/>
      <c r="CA40" s="434"/>
      <c r="CB40" s="435"/>
      <c r="CC40" s="435"/>
      <c r="CD40" s="435"/>
      <c r="CE40" s="435"/>
      <c r="CF40" s="435"/>
      <c r="CG40" s="435"/>
      <c r="CH40" s="435"/>
      <c r="CI40" s="435"/>
      <c r="CJ40" s="435"/>
      <c r="CK40" s="435"/>
      <c r="CL40" s="435"/>
      <c r="CM40" s="435"/>
      <c r="CN40" s="435"/>
      <c r="CO40" s="435"/>
      <c r="CP40" s="436"/>
      <c r="CQ40" s="434"/>
      <c r="CR40" s="435"/>
      <c r="CS40" s="435"/>
      <c r="CT40" s="435"/>
      <c r="CU40" s="435"/>
      <c r="CV40" s="435"/>
      <c r="CW40" s="435"/>
      <c r="CX40" s="435"/>
      <c r="CY40" s="435"/>
      <c r="CZ40" s="435"/>
      <c r="DA40" s="435"/>
      <c r="DB40" s="435"/>
      <c r="DC40" s="435"/>
      <c r="DD40" s="435"/>
      <c r="DE40" s="435"/>
      <c r="DF40" s="435"/>
      <c r="DG40" s="435"/>
      <c r="DH40" s="435"/>
      <c r="DI40" s="435"/>
      <c r="DJ40" s="435"/>
      <c r="DK40" s="435"/>
      <c r="DL40" s="435"/>
      <c r="DM40" s="435"/>
      <c r="DN40" s="435"/>
      <c r="DO40" s="435"/>
      <c r="DP40" s="435"/>
      <c r="DQ40" s="436"/>
      <c r="DR40" s="434"/>
      <c r="DS40" s="435"/>
      <c r="DT40" s="435"/>
      <c r="DU40" s="435"/>
      <c r="DV40" s="435"/>
      <c r="DW40" s="435"/>
      <c r="DX40" s="435"/>
      <c r="DY40" s="435"/>
      <c r="DZ40" s="435"/>
      <c r="EA40" s="435"/>
      <c r="EB40" s="435"/>
      <c r="EC40" s="435"/>
      <c r="ED40" s="435"/>
      <c r="EE40" s="435"/>
      <c r="EF40" s="435"/>
      <c r="EG40" s="436"/>
      <c r="EH40" s="434"/>
      <c r="EI40" s="435"/>
      <c r="EJ40" s="435"/>
      <c r="EK40" s="435"/>
      <c r="EL40" s="435"/>
      <c r="EM40" s="435"/>
      <c r="EN40" s="435"/>
      <c r="EO40" s="435"/>
      <c r="EP40" s="435"/>
      <c r="EQ40" s="436"/>
      <c r="ER40" s="434"/>
      <c r="ES40" s="435"/>
      <c r="ET40" s="435"/>
      <c r="EU40" s="435"/>
      <c r="EV40" s="435"/>
      <c r="EW40" s="435"/>
      <c r="EX40" s="435"/>
      <c r="EY40" s="435"/>
      <c r="EZ40" s="435"/>
      <c r="FA40" s="436"/>
      <c r="FB40" s="434"/>
      <c r="FC40" s="435"/>
      <c r="FD40" s="435"/>
      <c r="FE40" s="435"/>
      <c r="FF40" s="435"/>
      <c r="FG40" s="435"/>
      <c r="FH40" s="435"/>
      <c r="FI40" s="435"/>
      <c r="FJ40" s="435"/>
      <c r="FK40" s="436"/>
    </row>
    <row r="41" spans="1:167" ht="12" customHeight="1" x14ac:dyDescent="0.2">
      <c r="A41" s="14"/>
      <c r="B41" s="430" t="s">
        <v>894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  <c r="AZ41" s="430"/>
      <c r="BA41" s="431"/>
      <c r="BB41" s="297"/>
      <c r="BC41" s="143"/>
      <c r="BD41" s="143"/>
      <c r="BE41" s="143"/>
      <c r="BF41" s="143"/>
      <c r="BG41" s="143"/>
      <c r="BH41" s="298"/>
      <c r="BI41" s="264"/>
      <c r="BJ41" s="265"/>
      <c r="BK41" s="265"/>
      <c r="BL41" s="265"/>
      <c r="BM41" s="265"/>
      <c r="BN41" s="265"/>
      <c r="BO41" s="265"/>
      <c r="BP41" s="265"/>
      <c r="BQ41" s="266"/>
      <c r="BR41" s="427"/>
      <c r="BS41" s="428"/>
      <c r="BT41" s="428"/>
      <c r="BU41" s="428"/>
      <c r="BV41" s="428"/>
      <c r="BW41" s="428"/>
      <c r="BX41" s="428"/>
      <c r="BY41" s="428"/>
      <c r="BZ41" s="429"/>
      <c r="CA41" s="427"/>
      <c r="CB41" s="428"/>
      <c r="CC41" s="428"/>
      <c r="CD41" s="428"/>
      <c r="CE41" s="428"/>
      <c r="CF41" s="428"/>
      <c r="CG41" s="428"/>
      <c r="CH41" s="428"/>
      <c r="CI41" s="428"/>
      <c r="CJ41" s="428"/>
      <c r="CK41" s="428"/>
      <c r="CL41" s="428"/>
      <c r="CM41" s="428"/>
      <c r="CN41" s="428"/>
      <c r="CO41" s="428"/>
      <c r="CP41" s="429"/>
      <c r="CQ41" s="427"/>
      <c r="CR41" s="428"/>
      <c r="CS41" s="428"/>
      <c r="CT41" s="428"/>
      <c r="CU41" s="428"/>
      <c r="CV41" s="428"/>
      <c r="CW41" s="428"/>
      <c r="CX41" s="428"/>
      <c r="CY41" s="428"/>
      <c r="CZ41" s="428"/>
      <c r="DA41" s="428"/>
      <c r="DB41" s="428"/>
      <c r="DC41" s="428"/>
      <c r="DD41" s="428"/>
      <c r="DE41" s="428"/>
      <c r="DF41" s="428"/>
      <c r="DG41" s="428"/>
      <c r="DH41" s="428"/>
      <c r="DI41" s="428"/>
      <c r="DJ41" s="428"/>
      <c r="DK41" s="428"/>
      <c r="DL41" s="428"/>
      <c r="DM41" s="428"/>
      <c r="DN41" s="428"/>
      <c r="DO41" s="428"/>
      <c r="DP41" s="428"/>
      <c r="DQ41" s="429"/>
      <c r="DR41" s="427"/>
      <c r="DS41" s="428"/>
      <c r="DT41" s="428"/>
      <c r="DU41" s="428"/>
      <c r="DV41" s="428"/>
      <c r="DW41" s="428"/>
      <c r="DX41" s="428"/>
      <c r="DY41" s="428"/>
      <c r="DZ41" s="428"/>
      <c r="EA41" s="428"/>
      <c r="EB41" s="428"/>
      <c r="EC41" s="428"/>
      <c r="ED41" s="428"/>
      <c r="EE41" s="428"/>
      <c r="EF41" s="428"/>
      <c r="EG41" s="429"/>
      <c r="EH41" s="427"/>
      <c r="EI41" s="428"/>
      <c r="EJ41" s="428"/>
      <c r="EK41" s="428"/>
      <c r="EL41" s="428"/>
      <c r="EM41" s="428"/>
      <c r="EN41" s="428"/>
      <c r="EO41" s="428"/>
      <c r="EP41" s="428"/>
      <c r="EQ41" s="429"/>
      <c r="ER41" s="427"/>
      <c r="ES41" s="428"/>
      <c r="ET41" s="428"/>
      <c r="EU41" s="428"/>
      <c r="EV41" s="428"/>
      <c r="EW41" s="428"/>
      <c r="EX41" s="428"/>
      <c r="EY41" s="428"/>
      <c r="EZ41" s="428"/>
      <c r="FA41" s="429"/>
      <c r="FB41" s="427"/>
      <c r="FC41" s="428"/>
      <c r="FD41" s="428"/>
      <c r="FE41" s="428"/>
      <c r="FF41" s="428"/>
      <c r="FG41" s="428"/>
      <c r="FH41" s="428"/>
      <c r="FI41" s="428"/>
      <c r="FJ41" s="428"/>
      <c r="FK41" s="429"/>
    </row>
    <row r="42" spans="1:167" ht="12" customHeight="1" x14ac:dyDescent="0.2">
      <c r="A42" s="16"/>
      <c r="B42" s="432" t="s">
        <v>896</v>
      </c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2"/>
      <c r="AR42" s="432"/>
      <c r="AS42" s="432"/>
      <c r="AT42" s="432"/>
      <c r="AU42" s="432"/>
      <c r="AV42" s="432"/>
      <c r="AW42" s="432"/>
      <c r="AX42" s="432"/>
      <c r="AY42" s="432"/>
      <c r="AZ42" s="432"/>
      <c r="BA42" s="433"/>
      <c r="BB42" s="294" t="s">
        <v>261</v>
      </c>
      <c r="BC42" s="295"/>
      <c r="BD42" s="295"/>
      <c r="BE42" s="295"/>
      <c r="BF42" s="295"/>
      <c r="BG42" s="295"/>
      <c r="BH42" s="296"/>
      <c r="BI42" s="261"/>
      <c r="BJ42" s="262"/>
      <c r="BK42" s="262"/>
      <c r="BL42" s="262"/>
      <c r="BM42" s="262"/>
      <c r="BN42" s="262"/>
      <c r="BO42" s="262"/>
      <c r="BP42" s="262"/>
      <c r="BQ42" s="263"/>
      <c r="BR42" s="424" t="s">
        <v>121</v>
      </c>
      <c r="BS42" s="425"/>
      <c r="BT42" s="425"/>
      <c r="BU42" s="425"/>
      <c r="BV42" s="425"/>
      <c r="BW42" s="425"/>
      <c r="BX42" s="425"/>
      <c r="BY42" s="425"/>
      <c r="BZ42" s="426"/>
      <c r="CA42" s="424" t="s">
        <v>121</v>
      </c>
      <c r="CB42" s="425"/>
      <c r="CC42" s="425"/>
      <c r="CD42" s="425"/>
      <c r="CE42" s="425"/>
      <c r="CF42" s="425"/>
      <c r="CG42" s="425"/>
      <c r="CH42" s="425"/>
      <c r="CI42" s="425"/>
      <c r="CJ42" s="425"/>
      <c r="CK42" s="425"/>
      <c r="CL42" s="425"/>
      <c r="CM42" s="425"/>
      <c r="CN42" s="425"/>
      <c r="CO42" s="425"/>
      <c r="CP42" s="426"/>
      <c r="CQ42" s="424" t="s">
        <v>121</v>
      </c>
      <c r="CR42" s="425"/>
      <c r="CS42" s="425"/>
      <c r="CT42" s="425"/>
      <c r="CU42" s="425"/>
      <c r="CV42" s="425"/>
      <c r="CW42" s="425"/>
      <c r="CX42" s="425"/>
      <c r="CY42" s="425"/>
      <c r="CZ42" s="425"/>
      <c r="DA42" s="425"/>
      <c r="DB42" s="425"/>
      <c r="DC42" s="425"/>
      <c r="DD42" s="425"/>
      <c r="DE42" s="425"/>
      <c r="DF42" s="425"/>
      <c r="DG42" s="425"/>
      <c r="DH42" s="425"/>
      <c r="DI42" s="425"/>
      <c r="DJ42" s="425"/>
      <c r="DK42" s="425"/>
      <c r="DL42" s="425"/>
      <c r="DM42" s="425"/>
      <c r="DN42" s="425"/>
      <c r="DO42" s="425"/>
      <c r="DP42" s="425"/>
      <c r="DQ42" s="426"/>
      <c r="DR42" s="424" t="s">
        <v>121</v>
      </c>
      <c r="DS42" s="425"/>
      <c r="DT42" s="425"/>
      <c r="DU42" s="425"/>
      <c r="DV42" s="425"/>
      <c r="DW42" s="425"/>
      <c r="DX42" s="425"/>
      <c r="DY42" s="425"/>
      <c r="DZ42" s="425"/>
      <c r="EA42" s="425"/>
      <c r="EB42" s="425"/>
      <c r="EC42" s="425"/>
      <c r="ED42" s="425"/>
      <c r="EE42" s="425"/>
      <c r="EF42" s="425"/>
      <c r="EG42" s="426"/>
      <c r="EH42" s="424" t="s">
        <v>121</v>
      </c>
      <c r="EI42" s="425"/>
      <c r="EJ42" s="425"/>
      <c r="EK42" s="425"/>
      <c r="EL42" s="425"/>
      <c r="EM42" s="425"/>
      <c r="EN42" s="425"/>
      <c r="EO42" s="425"/>
      <c r="EP42" s="425"/>
      <c r="EQ42" s="426"/>
      <c r="ER42" s="424" t="s">
        <v>121</v>
      </c>
      <c r="ES42" s="425"/>
      <c r="ET42" s="425"/>
      <c r="EU42" s="425"/>
      <c r="EV42" s="425"/>
      <c r="EW42" s="425"/>
      <c r="EX42" s="425"/>
      <c r="EY42" s="425"/>
      <c r="EZ42" s="425"/>
      <c r="FA42" s="426"/>
      <c r="FB42" s="424" t="s">
        <v>121</v>
      </c>
      <c r="FC42" s="425"/>
      <c r="FD42" s="425"/>
      <c r="FE42" s="425"/>
      <c r="FF42" s="425"/>
      <c r="FG42" s="425"/>
      <c r="FH42" s="425"/>
      <c r="FI42" s="425"/>
      <c r="FJ42" s="425"/>
      <c r="FK42" s="426"/>
    </row>
    <row r="43" spans="1:167" ht="12" customHeight="1" x14ac:dyDescent="0.2">
      <c r="A43" s="14"/>
      <c r="B43" s="430" t="s">
        <v>897</v>
      </c>
      <c r="C43" s="430"/>
      <c r="D43" s="430"/>
      <c r="E43" s="430"/>
      <c r="F43" s="430"/>
      <c r="G43" s="430"/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  <c r="AZ43" s="430"/>
      <c r="BA43" s="431"/>
      <c r="BB43" s="297"/>
      <c r="BC43" s="143"/>
      <c r="BD43" s="143"/>
      <c r="BE43" s="143"/>
      <c r="BF43" s="143"/>
      <c r="BG43" s="143"/>
      <c r="BH43" s="298"/>
      <c r="BI43" s="264"/>
      <c r="BJ43" s="265"/>
      <c r="BK43" s="265"/>
      <c r="BL43" s="265"/>
      <c r="BM43" s="265"/>
      <c r="BN43" s="265"/>
      <c r="BO43" s="265"/>
      <c r="BP43" s="265"/>
      <c r="BQ43" s="266"/>
      <c r="BR43" s="427"/>
      <c r="BS43" s="428"/>
      <c r="BT43" s="428"/>
      <c r="BU43" s="428"/>
      <c r="BV43" s="428"/>
      <c r="BW43" s="428"/>
      <c r="BX43" s="428"/>
      <c r="BY43" s="428"/>
      <c r="BZ43" s="429"/>
      <c r="CA43" s="427"/>
      <c r="CB43" s="428"/>
      <c r="CC43" s="428"/>
      <c r="CD43" s="428"/>
      <c r="CE43" s="428"/>
      <c r="CF43" s="428"/>
      <c r="CG43" s="428"/>
      <c r="CH43" s="428"/>
      <c r="CI43" s="428"/>
      <c r="CJ43" s="428"/>
      <c r="CK43" s="428"/>
      <c r="CL43" s="428"/>
      <c r="CM43" s="428"/>
      <c r="CN43" s="428"/>
      <c r="CO43" s="428"/>
      <c r="CP43" s="429"/>
      <c r="CQ43" s="427"/>
      <c r="CR43" s="428"/>
      <c r="CS43" s="428"/>
      <c r="CT43" s="428"/>
      <c r="CU43" s="428"/>
      <c r="CV43" s="428"/>
      <c r="CW43" s="428"/>
      <c r="CX43" s="428"/>
      <c r="CY43" s="428"/>
      <c r="CZ43" s="428"/>
      <c r="DA43" s="428"/>
      <c r="DB43" s="428"/>
      <c r="DC43" s="428"/>
      <c r="DD43" s="428"/>
      <c r="DE43" s="428"/>
      <c r="DF43" s="428"/>
      <c r="DG43" s="428"/>
      <c r="DH43" s="428"/>
      <c r="DI43" s="428"/>
      <c r="DJ43" s="428"/>
      <c r="DK43" s="428"/>
      <c r="DL43" s="428"/>
      <c r="DM43" s="428"/>
      <c r="DN43" s="428"/>
      <c r="DO43" s="428"/>
      <c r="DP43" s="428"/>
      <c r="DQ43" s="429"/>
      <c r="DR43" s="427"/>
      <c r="DS43" s="428"/>
      <c r="DT43" s="428"/>
      <c r="DU43" s="428"/>
      <c r="DV43" s="428"/>
      <c r="DW43" s="428"/>
      <c r="DX43" s="428"/>
      <c r="DY43" s="428"/>
      <c r="DZ43" s="428"/>
      <c r="EA43" s="428"/>
      <c r="EB43" s="428"/>
      <c r="EC43" s="428"/>
      <c r="ED43" s="428"/>
      <c r="EE43" s="428"/>
      <c r="EF43" s="428"/>
      <c r="EG43" s="429"/>
      <c r="EH43" s="427"/>
      <c r="EI43" s="428"/>
      <c r="EJ43" s="428"/>
      <c r="EK43" s="428"/>
      <c r="EL43" s="428"/>
      <c r="EM43" s="428"/>
      <c r="EN43" s="428"/>
      <c r="EO43" s="428"/>
      <c r="EP43" s="428"/>
      <c r="EQ43" s="429"/>
      <c r="ER43" s="427"/>
      <c r="ES43" s="428"/>
      <c r="ET43" s="428"/>
      <c r="EU43" s="428"/>
      <c r="EV43" s="428"/>
      <c r="EW43" s="428"/>
      <c r="EX43" s="428"/>
      <c r="EY43" s="428"/>
      <c r="EZ43" s="428"/>
      <c r="FA43" s="429"/>
      <c r="FB43" s="427"/>
      <c r="FC43" s="428"/>
      <c r="FD43" s="428"/>
      <c r="FE43" s="428"/>
      <c r="FF43" s="428"/>
      <c r="FG43" s="428"/>
      <c r="FH43" s="428"/>
      <c r="FI43" s="428"/>
      <c r="FJ43" s="428"/>
      <c r="FK43" s="429"/>
    </row>
    <row r="44" spans="1:167" ht="3" customHeight="1" x14ac:dyDescent="0.2"/>
  </sheetData>
  <sheetProtection algorithmName="SHA-512" hashValue="HnQGM4ujkihMrD5LDfXKlQPeITNsjW30YSxD8fjmz3wZMQ+Kq9s5zEvi9FCDiWhPbJ0T5N/PhfhpQzymUnwm/g==" saltValue="JbqZe1VqsUIuqzA/AyA8Mg==" spinCount="100000" sheet="1" objects="1" scenarios="1"/>
  <mergeCells count="290">
    <mergeCell ref="FO1:FO2"/>
    <mergeCell ref="FO3:FO4"/>
    <mergeCell ref="FO9:FO10"/>
    <mergeCell ref="FO19:FO20"/>
    <mergeCell ref="EH14:EQ14"/>
    <mergeCell ref="EH15:EQ15"/>
    <mergeCell ref="ER13:FA13"/>
    <mergeCell ref="ER14:FA14"/>
    <mergeCell ref="ER15:FA15"/>
    <mergeCell ref="ER16:FA16"/>
    <mergeCell ref="ER17:FA18"/>
    <mergeCell ref="FB14:FK14"/>
    <mergeCell ref="FB15:FK15"/>
    <mergeCell ref="FB16:FK16"/>
    <mergeCell ref="FB17:FK18"/>
    <mergeCell ref="FB11:FK12"/>
    <mergeCell ref="ER8:FA9"/>
    <mergeCell ref="EH10:EQ10"/>
    <mergeCell ref="B1:FJ1"/>
    <mergeCell ref="B2:FJ2"/>
    <mergeCell ref="EH20:EQ20"/>
    <mergeCell ref="DR5:EG8"/>
    <mergeCell ref="DR9:EG9"/>
    <mergeCell ref="DR10:EG10"/>
    <mergeCell ref="EH21:EQ21"/>
    <mergeCell ref="EH19:EQ19"/>
    <mergeCell ref="EH26:EQ26"/>
    <mergeCell ref="EH22:EQ22"/>
    <mergeCell ref="EH23:EQ23"/>
    <mergeCell ref="EH24:EQ24"/>
    <mergeCell ref="EH25:EQ25"/>
    <mergeCell ref="ER19:FA19"/>
    <mergeCell ref="ER20:FA20"/>
    <mergeCell ref="ER21:FA21"/>
    <mergeCell ref="ER22:FA22"/>
    <mergeCell ref="ER23:FA23"/>
    <mergeCell ref="ER24:FA24"/>
    <mergeCell ref="ER25:FA25"/>
    <mergeCell ref="ER26:FA26"/>
    <mergeCell ref="EH42:EQ43"/>
    <mergeCell ref="ER27:FA27"/>
    <mergeCell ref="ER28:FA28"/>
    <mergeCell ref="ER29:FA29"/>
    <mergeCell ref="ER30:FA30"/>
    <mergeCell ref="ER31:FA31"/>
    <mergeCell ref="ER32:FA32"/>
    <mergeCell ref="ER33:FA33"/>
    <mergeCell ref="ER34:FA34"/>
    <mergeCell ref="EH34:EQ34"/>
    <mergeCell ref="EH27:EQ27"/>
    <mergeCell ref="EH28:EQ28"/>
    <mergeCell ref="EH29:EQ29"/>
    <mergeCell ref="EH38:EQ41"/>
    <mergeCell ref="EH30:EQ30"/>
    <mergeCell ref="EH31:EQ31"/>
    <mergeCell ref="EH32:EQ32"/>
    <mergeCell ref="EH33:EQ33"/>
    <mergeCell ref="ER38:FA41"/>
    <mergeCell ref="EH35:EQ37"/>
    <mergeCell ref="ER35:FA37"/>
    <mergeCell ref="ER42:FA43"/>
    <mergeCell ref="FB31:FK31"/>
    <mergeCell ref="FB32:FK32"/>
    <mergeCell ref="FB42:FK43"/>
    <mergeCell ref="FB19:FK19"/>
    <mergeCell ref="FB20:FK20"/>
    <mergeCell ref="FB21:FK21"/>
    <mergeCell ref="FB33:FK33"/>
    <mergeCell ref="FB35:FK37"/>
    <mergeCell ref="FB38:FK41"/>
    <mergeCell ref="FB26:FK26"/>
    <mergeCell ref="FB22:FK22"/>
    <mergeCell ref="FB23:FK23"/>
    <mergeCell ref="FB24:FK24"/>
    <mergeCell ref="FB25:FK25"/>
    <mergeCell ref="FB34:FK34"/>
    <mergeCell ref="FB27:FK27"/>
    <mergeCell ref="FB28:FK28"/>
    <mergeCell ref="FB29:FK29"/>
    <mergeCell ref="FB30:FK30"/>
    <mergeCell ref="DR11:EG12"/>
    <mergeCell ref="DR13:EG13"/>
    <mergeCell ref="EH16:EQ16"/>
    <mergeCell ref="FB13:FK13"/>
    <mergeCell ref="EH17:EQ18"/>
    <mergeCell ref="FB4:FK9"/>
    <mergeCell ref="EH4:FA4"/>
    <mergeCell ref="EH5:FA7"/>
    <mergeCell ref="ER10:FA10"/>
    <mergeCell ref="FB10:FK10"/>
    <mergeCell ref="EH8:EQ9"/>
    <mergeCell ref="EH11:EQ12"/>
    <mergeCell ref="ER11:FA12"/>
    <mergeCell ref="EH13:EQ13"/>
    <mergeCell ref="CQ5:DQ9"/>
    <mergeCell ref="CA9:CP9"/>
    <mergeCell ref="CA10:CP10"/>
    <mergeCell ref="BI19:BQ19"/>
    <mergeCell ref="BI20:BQ20"/>
    <mergeCell ref="BI21:BQ21"/>
    <mergeCell ref="CA13:CP13"/>
    <mergeCell ref="BI25:BQ25"/>
    <mergeCell ref="BI26:BQ26"/>
    <mergeCell ref="CA5:CP8"/>
    <mergeCell ref="CQ10:DQ10"/>
    <mergeCell ref="CA14:CP14"/>
    <mergeCell ref="CA15:CP15"/>
    <mergeCell ref="CA16:CP16"/>
    <mergeCell ref="BI13:BQ13"/>
    <mergeCell ref="BI14:BQ14"/>
    <mergeCell ref="BI15:BQ15"/>
    <mergeCell ref="BI16:BQ16"/>
    <mergeCell ref="BR14:BZ14"/>
    <mergeCell ref="BR13:BZ13"/>
    <mergeCell ref="BI4:BQ9"/>
    <mergeCell ref="BI11:BQ12"/>
    <mergeCell ref="BR11:BZ12"/>
    <mergeCell ref="BI17:BQ18"/>
    <mergeCell ref="DR23:EG23"/>
    <mergeCell ref="CQ22:DQ22"/>
    <mergeCell ref="CQ23:DQ23"/>
    <mergeCell ref="DR14:EG14"/>
    <mergeCell ref="DR15:EG15"/>
    <mergeCell ref="DR19:EG19"/>
    <mergeCell ref="DR20:EG20"/>
    <mergeCell ref="DR21:EG21"/>
    <mergeCell ref="DR22:EG22"/>
    <mergeCell ref="CQ21:DQ21"/>
    <mergeCell ref="DR16:EG16"/>
    <mergeCell ref="DR17:EG18"/>
    <mergeCell ref="BB4:BH9"/>
    <mergeCell ref="BB13:BH13"/>
    <mergeCell ref="BB14:BH14"/>
    <mergeCell ref="BB17:BH18"/>
    <mergeCell ref="BB15:BH15"/>
    <mergeCell ref="B12:BA12"/>
    <mergeCell ref="BB22:BH22"/>
    <mergeCell ref="B18:BA18"/>
    <mergeCell ref="B19:BA19"/>
    <mergeCell ref="B20:BA20"/>
    <mergeCell ref="BB11:BH12"/>
    <mergeCell ref="CA21:CP21"/>
    <mergeCell ref="CQ15:DQ15"/>
    <mergeCell ref="CQ16:DQ16"/>
    <mergeCell ref="CQ25:DQ25"/>
    <mergeCell ref="CQ26:DQ26"/>
    <mergeCell ref="BB38:BH41"/>
    <mergeCell ref="BB30:BH30"/>
    <mergeCell ref="BB31:BH31"/>
    <mergeCell ref="BB32:BH32"/>
    <mergeCell ref="BB34:BH34"/>
    <mergeCell ref="BB33:BH33"/>
    <mergeCell ref="BB35:BH37"/>
    <mergeCell ref="CA19:CP19"/>
    <mergeCell ref="CA17:CP18"/>
    <mergeCell ref="CQ17:DQ18"/>
    <mergeCell ref="BI32:BQ32"/>
    <mergeCell ref="BB29:BH29"/>
    <mergeCell ref="BI27:BQ27"/>
    <mergeCell ref="BR17:BZ18"/>
    <mergeCell ref="CA32:CP32"/>
    <mergeCell ref="CA33:CP33"/>
    <mergeCell ref="CA34:CP34"/>
    <mergeCell ref="CA35:CP37"/>
    <mergeCell ref="DR26:EG26"/>
    <mergeCell ref="DR27:EG27"/>
    <mergeCell ref="DR28:EG28"/>
    <mergeCell ref="DR24:EG24"/>
    <mergeCell ref="DR25:EG25"/>
    <mergeCell ref="CA23:CP23"/>
    <mergeCell ref="BB10:BH10"/>
    <mergeCell ref="CA26:CP26"/>
    <mergeCell ref="CQ14:DQ14"/>
    <mergeCell ref="CQ19:DQ19"/>
    <mergeCell ref="BB23:BH23"/>
    <mergeCell ref="BB24:BH24"/>
    <mergeCell ref="BB25:BH25"/>
    <mergeCell ref="BB19:BH19"/>
    <mergeCell ref="BB20:BH20"/>
    <mergeCell ref="BB21:BH21"/>
    <mergeCell ref="BB26:BH26"/>
    <mergeCell ref="BB27:BH27"/>
    <mergeCell ref="BB28:BH28"/>
    <mergeCell ref="CA11:CP12"/>
    <mergeCell ref="CQ11:DQ12"/>
    <mergeCell ref="CQ13:DQ13"/>
    <mergeCell ref="CA24:CP24"/>
    <mergeCell ref="CA25:CP25"/>
    <mergeCell ref="BI10:BQ10"/>
    <mergeCell ref="BR15:BZ15"/>
    <mergeCell ref="B28:BA28"/>
    <mergeCell ref="B29:BA29"/>
    <mergeCell ref="B26:BA26"/>
    <mergeCell ref="B30:BA30"/>
    <mergeCell ref="B31:BA31"/>
    <mergeCell ref="B32:BA32"/>
    <mergeCell ref="B33:BA33"/>
    <mergeCell ref="A10:BA10"/>
    <mergeCell ref="BR26:BZ26"/>
    <mergeCell ref="BR33:BZ33"/>
    <mergeCell ref="BI22:BQ22"/>
    <mergeCell ref="BI23:BQ23"/>
    <mergeCell ref="BI28:BQ28"/>
    <mergeCell ref="BI29:BQ29"/>
    <mergeCell ref="BI30:BQ30"/>
    <mergeCell ref="B34:BA34"/>
    <mergeCell ref="B35:BA35"/>
    <mergeCell ref="B13:BA13"/>
    <mergeCell ref="B14:BA14"/>
    <mergeCell ref="B15:BA15"/>
    <mergeCell ref="B16:BA16"/>
    <mergeCell ref="B17:BA17"/>
    <mergeCell ref="B23:BA23"/>
    <mergeCell ref="B24:BA24"/>
    <mergeCell ref="B25:BA25"/>
    <mergeCell ref="B27:BA27"/>
    <mergeCell ref="B21:BA21"/>
    <mergeCell ref="B22:BA22"/>
    <mergeCell ref="A35:A37"/>
    <mergeCell ref="B11:BA11"/>
    <mergeCell ref="BR4:EG4"/>
    <mergeCell ref="BR10:BZ10"/>
    <mergeCell ref="BR20:BZ20"/>
    <mergeCell ref="BR19:BZ19"/>
    <mergeCell ref="BR21:BZ21"/>
    <mergeCell ref="BR22:BZ22"/>
    <mergeCell ref="BR35:BZ37"/>
    <mergeCell ref="DR35:EG37"/>
    <mergeCell ref="DR29:EG29"/>
    <mergeCell ref="DR30:EG30"/>
    <mergeCell ref="DR31:EG31"/>
    <mergeCell ref="DR32:EG32"/>
    <mergeCell ref="BI31:BQ31"/>
    <mergeCell ref="BI24:BQ24"/>
    <mergeCell ref="BR5:BZ9"/>
    <mergeCell ref="A4:BA9"/>
    <mergeCell ref="BR16:BZ16"/>
    <mergeCell ref="BB16:BH16"/>
    <mergeCell ref="BR34:BZ34"/>
    <mergeCell ref="BR27:BZ27"/>
    <mergeCell ref="B36:BA36"/>
    <mergeCell ref="CA27:CP27"/>
    <mergeCell ref="CQ42:DQ43"/>
    <mergeCell ref="CQ20:DQ20"/>
    <mergeCell ref="CQ28:DQ28"/>
    <mergeCell ref="CQ29:DQ29"/>
    <mergeCell ref="CQ30:DQ30"/>
    <mergeCell ref="CQ31:DQ31"/>
    <mergeCell ref="CQ32:DQ32"/>
    <mergeCell ref="BR32:BZ32"/>
    <mergeCell ref="BR31:BZ31"/>
    <mergeCell ref="BR30:BZ30"/>
    <mergeCell ref="CA22:CP22"/>
    <mergeCell ref="CQ27:DQ27"/>
    <mergeCell ref="BR23:BZ23"/>
    <mergeCell ref="BR24:BZ24"/>
    <mergeCell ref="BR25:BZ25"/>
    <mergeCell ref="CQ24:DQ24"/>
    <mergeCell ref="BR38:BZ41"/>
    <mergeCell ref="CA28:CP28"/>
    <mergeCell ref="CA29:CP29"/>
    <mergeCell ref="CA30:CP30"/>
    <mergeCell ref="CA31:CP31"/>
    <mergeCell ref="BR28:BZ28"/>
    <mergeCell ref="BR29:BZ29"/>
    <mergeCell ref="CA20:CP20"/>
    <mergeCell ref="B40:BA40"/>
    <mergeCell ref="BR42:BZ43"/>
    <mergeCell ref="B41:BA41"/>
    <mergeCell ref="B42:BA42"/>
    <mergeCell ref="CA38:CP41"/>
    <mergeCell ref="CA42:CP43"/>
    <mergeCell ref="DR33:EG33"/>
    <mergeCell ref="DR34:EG34"/>
    <mergeCell ref="CQ33:DQ33"/>
    <mergeCell ref="BI33:BQ33"/>
    <mergeCell ref="BI34:BQ34"/>
    <mergeCell ref="CQ34:DQ34"/>
    <mergeCell ref="DR38:EG41"/>
    <mergeCell ref="DR42:EG43"/>
    <mergeCell ref="B37:BA37"/>
    <mergeCell ref="BB42:BH43"/>
    <mergeCell ref="B43:BA43"/>
    <mergeCell ref="B38:BA38"/>
    <mergeCell ref="B39:BA39"/>
    <mergeCell ref="BI35:BQ37"/>
    <mergeCell ref="BI38:BQ41"/>
    <mergeCell ref="BI42:BQ43"/>
    <mergeCell ref="CQ38:DQ41"/>
    <mergeCell ref="CQ35:DQ37"/>
  </mergeCells>
  <phoneticPr fontId="7" type="noConversion"/>
  <hyperlinks>
    <hyperlink ref="FO1" location="ПРОВЕРКА!B1502" display="Количество ошибок в разделе 21" xr:uid="{00000000-0004-0000-0700-000000000000}"/>
    <hyperlink ref="FO1:FO2" location="ПРОВЕРКА!B1264" display="Количество ошибок в разделе 9" xr:uid="{00000000-0004-0000-0700-000001000000}"/>
  </hyperlinks>
  <pageMargins left="0.39370078740157483" right="0.31496062992125984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O33"/>
  <sheetViews>
    <sheetView view="pageBreakPreview" zoomScaleNormal="100" workbookViewId="0">
      <selection activeCell="FO1" sqref="FO1:FO2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422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9" t="s">
        <v>3068</v>
      </c>
    </row>
    <row r="2" spans="1:171" ht="18" customHeight="1" x14ac:dyDescent="0.25">
      <c r="B2" s="489" t="s">
        <v>421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O2" s="219"/>
    </row>
    <row r="3" spans="1:171" ht="6" customHeight="1" x14ac:dyDescent="0.2">
      <c r="ES3" s="24"/>
      <c r="FO3" s="137">
        <f>ПРОВЕРКА!B1483</f>
        <v>0</v>
      </c>
    </row>
    <row r="4" spans="1:171" ht="12.75" customHeight="1" x14ac:dyDescent="0.2">
      <c r="A4" s="506" t="s">
        <v>163</v>
      </c>
      <c r="B4" s="507"/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7"/>
      <c r="S4" s="507"/>
      <c r="T4" s="507"/>
      <c r="U4" s="507"/>
      <c r="V4" s="507"/>
      <c r="W4" s="507"/>
      <c r="X4" s="507"/>
      <c r="Y4" s="507"/>
      <c r="Z4" s="507"/>
      <c r="AA4" s="507"/>
      <c r="AB4" s="507"/>
      <c r="AC4" s="507"/>
      <c r="AD4" s="507"/>
      <c r="AE4" s="507"/>
      <c r="AF4" s="507"/>
      <c r="AG4" s="507"/>
      <c r="AH4" s="507"/>
      <c r="AI4" s="507"/>
      <c r="AJ4" s="507"/>
      <c r="AK4" s="507"/>
      <c r="AL4" s="507"/>
      <c r="AM4" s="507"/>
      <c r="AN4" s="507"/>
      <c r="AO4" s="507"/>
      <c r="AP4" s="507"/>
      <c r="AQ4" s="507"/>
      <c r="AR4" s="508"/>
      <c r="AS4" s="506" t="s">
        <v>116</v>
      </c>
      <c r="AT4" s="507"/>
      <c r="AU4" s="507"/>
      <c r="AV4" s="507"/>
      <c r="AW4" s="507"/>
      <c r="AX4" s="507"/>
      <c r="AY4" s="507"/>
      <c r="AZ4" s="508"/>
      <c r="BA4" s="249" t="s">
        <v>910</v>
      </c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6"/>
      <c r="BM4" s="289" t="s">
        <v>447</v>
      </c>
      <c r="BN4" s="290"/>
      <c r="BO4" s="290"/>
      <c r="BP4" s="290"/>
      <c r="BQ4" s="290"/>
      <c r="BR4" s="290"/>
      <c r="BS4" s="290"/>
      <c r="BT4" s="290"/>
      <c r="BU4" s="290"/>
      <c r="BV4" s="290"/>
      <c r="BW4" s="290"/>
      <c r="BX4" s="290"/>
      <c r="BY4" s="290"/>
      <c r="BZ4" s="290"/>
      <c r="CA4" s="290"/>
      <c r="CB4" s="290"/>
      <c r="CC4" s="290"/>
      <c r="CD4" s="290"/>
      <c r="CE4" s="290"/>
      <c r="CF4" s="290"/>
      <c r="CG4" s="290"/>
      <c r="CH4" s="290"/>
      <c r="CI4" s="290"/>
      <c r="CJ4" s="290"/>
      <c r="CK4" s="290"/>
      <c r="CL4" s="290"/>
      <c r="CM4" s="290"/>
      <c r="CN4" s="290"/>
      <c r="CO4" s="290"/>
      <c r="CP4" s="290"/>
      <c r="CQ4" s="290"/>
      <c r="CR4" s="290"/>
      <c r="CS4" s="290"/>
      <c r="CT4" s="290"/>
      <c r="CU4" s="290"/>
      <c r="CV4" s="290"/>
      <c r="CW4" s="290"/>
      <c r="CX4" s="290"/>
      <c r="CY4" s="290"/>
      <c r="CZ4" s="290"/>
      <c r="DA4" s="290"/>
      <c r="DB4" s="290"/>
      <c r="DC4" s="290"/>
      <c r="DD4" s="290"/>
      <c r="DE4" s="290"/>
      <c r="DF4" s="290"/>
      <c r="DG4" s="290"/>
      <c r="DH4" s="290"/>
      <c r="DI4" s="290"/>
      <c r="DJ4" s="290"/>
      <c r="DK4" s="290"/>
      <c r="DL4" s="290"/>
      <c r="DM4" s="290"/>
      <c r="DN4" s="290"/>
      <c r="DO4" s="290"/>
      <c r="DP4" s="290"/>
      <c r="DQ4" s="290"/>
      <c r="DR4" s="290"/>
      <c r="DS4" s="290"/>
      <c r="DT4" s="290"/>
      <c r="DU4" s="290"/>
      <c r="DV4" s="290"/>
      <c r="DW4" s="290"/>
      <c r="DX4" s="290"/>
      <c r="DY4" s="290"/>
      <c r="DZ4" s="290"/>
      <c r="EA4" s="290"/>
      <c r="EB4" s="290"/>
      <c r="EC4" s="290"/>
      <c r="ED4" s="290"/>
      <c r="EE4" s="290"/>
      <c r="EF4" s="290"/>
      <c r="EG4" s="290"/>
      <c r="EH4" s="290"/>
      <c r="EI4" s="290"/>
      <c r="EJ4" s="290"/>
      <c r="EK4" s="290"/>
      <c r="EL4" s="290"/>
      <c r="EM4" s="290"/>
      <c r="EN4" s="290"/>
      <c r="EO4" s="290"/>
      <c r="EP4" s="290"/>
      <c r="EQ4" s="290"/>
      <c r="ER4" s="290"/>
      <c r="ES4" s="290"/>
      <c r="ET4" s="290"/>
      <c r="EU4" s="290"/>
      <c r="EV4" s="290"/>
      <c r="EW4" s="290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1"/>
      <c r="FO4" s="137"/>
    </row>
    <row r="5" spans="1:171" ht="40.5" customHeight="1" x14ac:dyDescent="0.2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  <c r="Z5" s="510"/>
      <c r="AA5" s="510"/>
      <c r="AB5" s="510"/>
      <c r="AC5" s="510"/>
      <c r="AD5" s="510"/>
      <c r="AE5" s="510"/>
      <c r="AF5" s="510"/>
      <c r="AG5" s="510"/>
      <c r="AH5" s="510"/>
      <c r="AI5" s="510"/>
      <c r="AJ5" s="510"/>
      <c r="AK5" s="510"/>
      <c r="AL5" s="510"/>
      <c r="AM5" s="510"/>
      <c r="AN5" s="510"/>
      <c r="AO5" s="510"/>
      <c r="AP5" s="510"/>
      <c r="AQ5" s="510"/>
      <c r="AR5" s="511"/>
      <c r="AS5" s="509"/>
      <c r="AT5" s="510"/>
      <c r="AU5" s="510"/>
      <c r="AV5" s="510"/>
      <c r="AW5" s="510"/>
      <c r="AX5" s="510"/>
      <c r="AY5" s="510"/>
      <c r="AZ5" s="511"/>
      <c r="BA5" s="427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9"/>
      <c r="BM5" s="208" t="s">
        <v>180</v>
      </c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10"/>
      <c r="BZ5" s="200" t="s">
        <v>130</v>
      </c>
      <c r="CA5" s="201"/>
      <c r="CB5" s="201"/>
      <c r="CC5" s="201"/>
      <c r="CD5" s="201"/>
      <c r="CE5" s="201"/>
      <c r="CF5" s="201"/>
      <c r="CG5" s="201"/>
      <c r="CH5" s="202"/>
      <c r="CI5" s="200" t="s">
        <v>196</v>
      </c>
      <c r="CJ5" s="201"/>
      <c r="CK5" s="201"/>
      <c r="CL5" s="201"/>
      <c r="CM5" s="201"/>
      <c r="CN5" s="201"/>
      <c r="CO5" s="201"/>
      <c r="CP5" s="201"/>
      <c r="CQ5" s="202"/>
      <c r="CR5" s="200" t="s">
        <v>197</v>
      </c>
      <c r="CS5" s="201"/>
      <c r="CT5" s="201"/>
      <c r="CU5" s="201"/>
      <c r="CV5" s="201"/>
      <c r="CW5" s="201"/>
      <c r="CX5" s="201"/>
      <c r="CY5" s="201"/>
      <c r="CZ5" s="202"/>
      <c r="DA5" s="200" t="s">
        <v>179</v>
      </c>
      <c r="DB5" s="201"/>
      <c r="DC5" s="201"/>
      <c r="DD5" s="201"/>
      <c r="DE5" s="201"/>
      <c r="DF5" s="201"/>
      <c r="DG5" s="201"/>
      <c r="DH5" s="201"/>
      <c r="DI5" s="202"/>
      <c r="DJ5" s="200" t="s">
        <v>181</v>
      </c>
      <c r="DK5" s="201"/>
      <c r="DL5" s="201"/>
      <c r="DM5" s="201"/>
      <c r="DN5" s="201"/>
      <c r="DO5" s="201"/>
      <c r="DP5" s="201"/>
      <c r="DQ5" s="201"/>
      <c r="DR5" s="202"/>
      <c r="DS5" s="200" t="s">
        <v>131</v>
      </c>
      <c r="DT5" s="201"/>
      <c r="DU5" s="201"/>
      <c r="DV5" s="201"/>
      <c r="DW5" s="201"/>
      <c r="DX5" s="201"/>
      <c r="DY5" s="201"/>
      <c r="DZ5" s="201"/>
      <c r="EA5" s="202"/>
      <c r="EB5" s="200" t="s">
        <v>132</v>
      </c>
      <c r="EC5" s="201"/>
      <c r="ED5" s="201"/>
      <c r="EE5" s="201"/>
      <c r="EF5" s="201"/>
      <c r="EG5" s="201"/>
      <c r="EH5" s="201"/>
      <c r="EI5" s="201"/>
      <c r="EJ5" s="201"/>
      <c r="EK5" s="201"/>
      <c r="EL5" s="201"/>
      <c r="EM5" s="202"/>
      <c r="EN5" s="200" t="s">
        <v>198</v>
      </c>
      <c r="EO5" s="201"/>
      <c r="EP5" s="201"/>
      <c r="EQ5" s="201"/>
      <c r="ER5" s="201"/>
      <c r="ES5" s="201"/>
      <c r="ET5" s="201"/>
      <c r="EU5" s="201"/>
      <c r="EV5" s="201"/>
      <c r="EW5" s="201"/>
      <c r="EX5" s="201"/>
      <c r="EY5" s="202"/>
      <c r="EZ5" s="208" t="s">
        <v>911</v>
      </c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10"/>
    </row>
    <row r="6" spans="1:171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4"/>
      <c r="AS6" s="310" t="s">
        <v>692</v>
      </c>
      <c r="AT6" s="310"/>
      <c r="AU6" s="310"/>
      <c r="AV6" s="310"/>
      <c r="AW6" s="310"/>
      <c r="AX6" s="310"/>
      <c r="AY6" s="310"/>
      <c r="AZ6" s="310"/>
      <c r="BA6" s="192">
        <v>3</v>
      </c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4"/>
      <c r="BM6" s="192">
        <v>4</v>
      </c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4"/>
      <c r="BZ6" s="192">
        <v>5</v>
      </c>
      <c r="CA6" s="193"/>
      <c r="CB6" s="193"/>
      <c r="CC6" s="193"/>
      <c r="CD6" s="193"/>
      <c r="CE6" s="193"/>
      <c r="CF6" s="193"/>
      <c r="CG6" s="193"/>
      <c r="CH6" s="194"/>
      <c r="CI6" s="192">
        <v>6</v>
      </c>
      <c r="CJ6" s="193"/>
      <c r="CK6" s="193"/>
      <c r="CL6" s="193"/>
      <c r="CM6" s="193"/>
      <c r="CN6" s="193"/>
      <c r="CO6" s="193"/>
      <c r="CP6" s="193"/>
      <c r="CQ6" s="194"/>
      <c r="CR6" s="192">
        <v>7</v>
      </c>
      <c r="CS6" s="193"/>
      <c r="CT6" s="193"/>
      <c r="CU6" s="193"/>
      <c r="CV6" s="193"/>
      <c r="CW6" s="193"/>
      <c r="CX6" s="193"/>
      <c r="CY6" s="193"/>
      <c r="CZ6" s="194"/>
      <c r="DA6" s="192">
        <v>8</v>
      </c>
      <c r="DB6" s="193"/>
      <c r="DC6" s="193"/>
      <c r="DD6" s="193"/>
      <c r="DE6" s="193"/>
      <c r="DF6" s="193"/>
      <c r="DG6" s="193"/>
      <c r="DH6" s="193"/>
      <c r="DI6" s="194"/>
      <c r="DJ6" s="192">
        <v>9</v>
      </c>
      <c r="DK6" s="193"/>
      <c r="DL6" s="193"/>
      <c r="DM6" s="193"/>
      <c r="DN6" s="193"/>
      <c r="DO6" s="193"/>
      <c r="DP6" s="193"/>
      <c r="DQ6" s="193"/>
      <c r="DR6" s="194"/>
      <c r="DS6" s="192">
        <v>10</v>
      </c>
      <c r="DT6" s="193"/>
      <c r="DU6" s="193"/>
      <c r="DV6" s="193"/>
      <c r="DW6" s="193"/>
      <c r="DX6" s="193"/>
      <c r="DY6" s="193"/>
      <c r="DZ6" s="193"/>
      <c r="EA6" s="194"/>
      <c r="EB6" s="192">
        <v>11</v>
      </c>
      <c r="EC6" s="193"/>
      <c r="ED6" s="193"/>
      <c r="EE6" s="193"/>
      <c r="EF6" s="193"/>
      <c r="EG6" s="193"/>
      <c r="EH6" s="193"/>
      <c r="EI6" s="193"/>
      <c r="EJ6" s="193"/>
      <c r="EK6" s="193"/>
      <c r="EL6" s="193"/>
      <c r="EM6" s="194"/>
      <c r="EN6" s="192">
        <v>12</v>
      </c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4"/>
      <c r="EZ6" s="192">
        <v>13</v>
      </c>
      <c r="FA6" s="193"/>
      <c r="FB6" s="193"/>
      <c r="FC6" s="193"/>
      <c r="FD6" s="193"/>
      <c r="FE6" s="193"/>
      <c r="FF6" s="193"/>
      <c r="FG6" s="193"/>
      <c r="FH6" s="193"/>
      <c r="FI6" s="193"/>
      <c r="FJ6" s="193"/>
      <c r="FK6" s="194"/>
      <c r="FO6" s="1"/>
    </row>
    <row r="7" spans="1:171" ht="25.5" customHeight="1" x14ac:dyDescent="0.2">
      <c r="A7" s="60"/>
      <c r="B7" s="512" t="s">
        <v>423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512"/>
      <c r="AA7" s="512"/>
      <c r="AB7" s="512"/>
      <c r="AC7" s="512"/>
      <c r="AD7" s="512"/>
      <c r="AE7" s="512"/>
      <c r="AF7" s="512"/>
      <c r="AG7" s="512"/>
      <c r="AH7" s="512"/>
      <c r="AI7" s="512"/>
      <c r="AJ7" s="512"/>
      <c r="AK7" s="512"/>
      <c r="AL7" s="512"/>
      <c r="AM7" s="512"/>
      <c r="AN7" s="512"/>
      <c r="AO7" s="512"/>
      <c r="AP7" s="512"/>
      <c r="AQ7" s="512"/>
      <c r="AR7" s="513"/>
      <c r="AS7" s="220" t="s">
        <v>424</v>
      </c>
      <c r="AT7" s="221"/>
      <c r="AU7" s="221"/>
      <c r="AV7" s="221"/>
      <c r="AW7" s="221"/>
      <c r="AX7" s="221"/>
      <c r="AY7" s="221"/>
      <c r="AZ7" s="222"/>
      <c r="BA7" s="197">
        <v>73</v>
      </c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9"/>
      <c r="BM7" s="197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9"/>
      <c r="BZ7" s="197"/>
      <c r="CA7" s="198"/>
      <c r="CB7" s="198"/>
      <c r="CC7" s="198"/>
      <c r="CD7" s="198"/>
      <c r="CE7" s="198"/>
      <c r="CF7" s="198"/>
      <c r="CG7" s="198"/>
      <c r="CH7" s="199"/>
      <c r="CI7" s="197">
        <v>6</v>
      </c>
      <c r="CJ7" s="198"/>
      <c r="CK7" s="198"/>
      <c r="CL7" s="198"/>
      <c r="CM7" s="198"/>
      <c r="CN7" s="198"/>
      <c r="CO7" s="198"/>
      <c r="CP7" s="198"/>
      <c r="CQ7" s="199"/>
      <c r="CR7" s="197">
        <v>9</v>
      </c>
      <c r="CS7" s="198"/>
      <c r="CT7" s="198"/>
      <c r="CU7" s="198"/>
      <c r="CV7" s="198"/>
      <c r="CW7" s="198"/>
      <c r="CX7" s="198"/>
      <c r="CY7" s="198"/>
      <c r="CZ7" s="199"/>
      <c r="DA7" s="197">
        <v>18</v>
      </c>
      <c r="DB7" s="198"/>
      <c r="DC7" s="198"/>
      <c r="DD7" s="198"/>
      <c r="DE7" s="198"/>
      <c r="DF7" s="198"/>
      <c r="DG7" s="198"/>
      <c r="DH7" s="198"/>
      <c r="DI7" s="199"/>
      <c r="DJ7" s="197">
        <v>7</v>
      </c>
      <c r="DK7" s="198"/>
      <c r="DL7" s="198"/>
      <c r="DM7" s="198"/>
      <c r="DN7" s="198"/>
      <c r="DO7" s="198"/>
      <c r="DP7" s="198"/>
      <c r="DQ7" s="198"/>
      <c r="DR7" s="199"/>
      <c r="DS7" s="197">
        <v>19</v>
      </c>
      <c r="DT7" s="198"/>
      <c r="DU7" s="198"/>
      <c r="DV7" s="198"/>
      <c r="DW7" s="198"/>
      <c r="DX7" s="198"/>
      <c r="DY7" s="198"/>
      <c r="DZ7" s="198"/>
      <c r="EA7" s="199"/>
      <c r="EB7" s="197">
        <v>7</v>
      </c>
      <c r="EC7" s="198"/>
      <c r="ED7" s="198"/>
      <c r="EE7" s="198"/>
      <c r="EF7" s="198"/>
      <c r="EG7" s="198"/>
      <c r="EH7" s="198"/>
      <c r="EI7" s="198"/>
      <c r="EJ7" s="198"/>
      <c r="EK7" s="198"/>
      <c r="EL7" s="198"/>
      <c r="EM7" s="199"/>
      <c r="EN7" s="197">
        <v>6</v>
      </c>
      <c r="EO7" s="198"/>
      <c r="EP7" s="198"/>
      <c r="EQ7" s="198"/>
      <c r="ER7" s="198"/>
      <c r="ES7" s="198"/>
      <c r="ET7" s="198"/>
      <c r="EU7" s="198"/>
      <c r="EV7" s="198"/>
      <c r="EW7" s="198"/>
      <c r="EX7" s="198"/>
      <c r="EY7" s="199"/>
      <c r="EZ7" s="197">
        <v>1</v>
      </c>
      <c r="FA7" s="198"/>
      <c r="FB7" s="198"/>
      <c r="FC7" s="198"/>
      <c r="FD7" s="198"/>
      <c r="FE7" s="198"/>
      <c r="FF7" s="198"/>
      <c r="FG7" s="198"/>
      <c r="FH7" s="198"/>
      <c r="FI7" s="198"/>
      <c r="FJ7" s="198"/>
      <c r="FK7" s="199"/>
    </row>
    <row r="8" spans="1:171" ht="12.75" customHeight="1" x14ac:dyDescent="0.2">
      <c r="A8" s="11"/>
      <c r="B8" s="494" t="s">
        <v>120</v>
      </c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494"/>
      <c r="W8" s="494"/>
      <c r="X8" s="494"/>
      <c r="Y8" s="494"/>
      <c r="Z8" s="494"/>
      <c r="AA8" s="494"/>
      <c r="AB8" s="494"/>
      <c r="AC8" s="494"/>
      <c r="AD8" s="494"/>
      <c r="AE8" s="494"/>
      <c r="AF8" s="494"/>
      <c r="AG8" s="494"/>
      <c r="AH8" s="494"/>
      <c r="AI8" s="494"/>
      <c r="AJ8" s="494"/>
      <c r="AK8" s="494"/>
      <c r="AL8" s="494"/>
      <c r="AM8" s="494"/>
      <c r="AN8" s="494"/>
      <c r="AO8" s="494"/>
      <c r="AP8" s="494"/>
      <c r="AQ8" s="494"/>
      <c r="AR8" s="495"/>
      <c r="AS8" s="220" t="s">
        <v>425</v>
      </c>
      <c r="AT8" s="221"/>
      <c r="AU8" s="221"/>
      <c r="AV8" s="221"/>
      <c r="AW8" s="221"/>
      <c r="AX8" s="221"/>
      <c r="AY8" s="221"/>
      <c r="AZ8" s="222"/>
      <c r="BA8" s="438">
        <v>2</v>
      </c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40"/>
      <c r="BM8" s="438"/>
      <c r="BN8" s="439"/>
      <c r="BO8" s="439"/>
      <c r="BP8" s="439"/>
      <c r="BQ8" s="439"/>
      <c r="BR8" s="439"/>
      <c r="BS8" s="439"/>
      <c r="BT8" s="439"/>
      <c r="BU8" s="439"/>
      <c r="BV8" s="439"/>
      <c r="BW8" s="439"/>
      <c r="BX8" s="439"/>
      <c r="BY8" s="440"/>
      <c r="BZ8" s="438"/>
      <c r="CA8" s="439"/>
      <c r="CB8" s="439"/>
      <c r="CC8" s="439"/>
      <c r="CD8" s="439"/>
      <c r="CE8" s="439"/>
      <c r="CF8" s="439"/>
      <c r="CG8" s="439"/>
      <c r="CH8" s="440"/>
      <c r="CI8" s="438"/>
      <c r="CJ8" s="439"/>
      <c r="CK8" s="439"/>
      <c r="CL8" s="439"/>
      <c r="CM8" s="439"/>
      <c r="CN8" s="439"/>
      <c r="CO8" s="439"/>
      <c r="CP8" s="439"/>
      <c r="CQ8" s="440"/>
      <c r="CR8" s="438">
        <v>1</v>
      </c>
      <c r="CS8" s="439"/>
      <c r="CT8" s="439"/>
      <c r="CU8" s="439"/>
      <c r="CV8" s="439"/>
      <c r="CW8" s="439"/>
      <c r="CX8" s="439"/>
      <c r="CY8" s="439"/>
      <c r="CZ8" s="440"/>
      <c r="DA8" s="438"/>
      <c r="DB8" s="439"/>
      <c r="DC8" s="439"/>
      <c r="DD8" s="439"/>
      <c r="DE8" s="439"/>
      <c r="DF8" s="439"/>
      <c r="DG8" s="439"/>
      <c r="DH8" s="439"/>
      <c r="DI8" s="440"/>
      <c r="DJ8" s="438"/>
      <c r="DK8" s="439"/>
      <c r="DL8" s="439"/>
      <c r="DM8" s="439"/>
      <c r="DN8" s="439"/>
      <c r="DO8" s="439"/>
      <c r="DP8" s="439"/>
      <c r="DQ8" s="439"/>
      <c r="DR8" s="440"/>
      <c r="DS8" s="438">
        <v>1</v>
      </c>
      <c r="DT8" s="439"/>
      <c r="DU8" s="439"/>
      <c r="DV8" s="439"/>
      <c r="DW8" s="439"/>
      <c r="DX8" s="439"/>
      <c r="DY8" s="439"/>
      <c r="DZ8" s="439"/>
      <c r="EA8" s="440"/>
      <c r="EB8" s="438"/>
      <c r="EC8" s="439"/>
      <c r="ED8" s="439"/>
      <c r="EE8" s="439"/>
      <c r="EF8" s="439"/>
      <c r="EG8" s="439"/>
      <c r="EH8" s="439"/>
      <c r="EI8" s="439"/>
      <c r="EJ8" s="439"/>
      <c r="EK8" s="439"/>
      <c r="EL8" s="439"/>
      <c r="EM8" s="440"/>
      <c r="EN8" s="438"/>
      <c r="EO8" s="439"/>
      <c r="EP8" s="439"/>
      <c r="EQ8" s="439"/>
      <c r="ER8" s="439"/>
      <c r="ES8" s="439"/>
      <c r="ET8" s="439"/>
      <c r="EU8" s="439"/>
      <c r="EV8" s="439"/>
      <c r="EW8" s="439"/>
      <c r="EX8" s="439"/>
      <c r="EY8" s="440"/>
      <c r="EZ8" s="438"/>
      <c r="FA8" s="439"/>
      <c r="FB8" s="439"/>
      <c r="FC8" s="439"/>
      <c r="FD8" s="439"/>
      <c r="FE8" s="439"/>
      <c r="FF8" s="439"/>
      <c r="FG8" s="439"/>
      <c r="FH8" s="439"/>
      <c r="FI8" s="439"/>
      <c r="FJ8" s="439"/>
      <c r="FK8" s="440"/>
    </row>
    <row r="9" spans="1:171" ht="12.75" customHeight="1" x14ac:dyDescent="0.2">
      <c r="A9" s="14"/>
      <c r="B9" s="498" t="s">
        <v>418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8"/>
      <c r="Z9" s="498"/>
      <c r="AA9" s="498"/>
      <c r="AB9" s="498"/>
      <c r="AC9" s="498"/>
      <c r="AD9" s="498"/>
      <c r="AE9" s="498"/>
      <c r="AF9" s="498"/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9"/>
      <c r="AS9" s="223"/>
      <c r="AT9" s="224"/>
      <c r="AU9" s="224"/>
      <c r="AV9" s="224"/>
      <c r="AW9" s="224"/>
      <c r="AX9" s="224"/>
      <c r="AY9" s="224"/>
      <c r="AZ9" s="225"/>
      <c r="BA9" s="465"/>
      <c r="BB9" s="466"/>
      <c r="BC9" s="466"/>
      <c r="BD9" s="466"/>
      <c r="BE9" s="466"/>
      <c r="BF9" s="466"/>
      <c r="BG9" s="466"/>
      <c r="BH9" s="466"/>
      <c r="BI9" s="466"/>
      <c r="BJ9" s="466"/>
      <c r="BK9" s="466"/>
      <c r="BL9" s="467"/>
      <c r="BM9" s="465"/>
      <c r="BN9" s="466"/>
      <c r="BO9" s="466"/>
      <c r="BP9" s="466"/>
      <c r="BQ9" s="466"/>
      <c r="BR9" s="466"/>
      <c r="BS9" s="466"/>
      <c r="BT9" s="466"/>
      <c r="BU9" s="466"/>
      <c r="BV9" s="466"/>
      <c r="BW9" s="466"/>
      <c r="BX9" s="466"/>
      <c r="BY9" s="467"/>
      <c r="BZ9" s="465"/>
      <c r="CA9" s="466"/>
      <c r="CB9" s="466"/>
      <c r="CC9" s="466"/>
      <c r="CD9" s="466"/>
      <c r="CE9" s="466"/>
      <c r="CF9" s="466"/>
      <c r="CG9" s="466"/>
      <c r="CH9" s="467"/>
      <c r="CI9" s="465"/>
      <c r="CJ9" s="466"/>
      <c r="CK9" s="466"/>
      <c r="CL9" s="466"/>
      <c r="CM9" s="466"/>
      <c r="CN9" s="466"/>
      <c r="CO9" s="466"/>
      <c r="CP9" s="466"/>
      <c r="CQ9" s="467"/>
      <c r="CR9" s="465"/>
      <c r="CS9" s="466"/>
      <c r="CT9" s="466"/>
      <c r="CU9" s="466"/>
      <c r="CV9" s="466"/>
      <c r="CW9" s="466"/>
      <c r="CX9" s="466"/>
      <c r="CY9" s="466"/>
      <c r="CZ9" s="467"/>
      <c r="DA9" s="465"/>
      <c r="DB9" s="466"/>
      <c r="DC9" s="466"/>
      <c r="DD9" s="466"/>
      <c r="DE9" s="466"/>
      <c r="DF9" s="466"/>
      <c r="DG9" s="466"/>
      <c r="DH9" s="466"/>
      <c r="DI9" s="467"/>
      <c r="DJ9" s="465"/>
      <c r="DK9" s="466"/>
      <c r="DL9" s="466"/>
      <c r="DM9" s="466"/>
      <c r="DN9" s="466"/>
      <c r="DO9" s="466"/>
      <c r="DP9" s="466"/>
      <c r="DQ9" s="466"/>
      <c r="DR9" s="467"/>
      <c r="DS9" s="465"/>
      <c r="DT9" s="466"/>
      <c r="DU9" s="466"/>
      <c r="DV9" s="466"/>
      <c r="DW9" s="466"/>
      <c r="DX9" s="466"/>
      <c r="DY9" s="466"/>
      <c r="DZ9" s="466"/>
      <c r="EA9" s="467"/>
      <c r="EB9" s="465"/>
      <c r="EC9" s="466"/>
      <c r="ED9" s="466"/>
      <c r="EE9" s="466"/>
      <c r="EF9" s="466"/>
      <c r="EG9" s="466"/>
      <c r="EH9" s="466"/>
      <c r="EI9" s="466"/>
      <c r="EJ9" s="466"/>
      <c r="EK9" s="466"/>
      <c r="EL9" s="466"/>
      <c r="EM9" s="467"/>
      <c r="EN9" s="465"/>
      <c r="EO9" s="466"/>
      <c r="EP9" s="466"/>
      <c r="EQ9" s="466"/>
      <c r="ER9" s="466"/>
      <c r="ES9" s="466"/>
      <c r="ET9" s="466"/>
      <c r="EU9" s="466"/>
      <c r="EV9" s="466"/>
      <c r="EW9" s="466"/>
      <c r="EX9" s="466"/>
      <c r="EY9" s="467"/>
      <c r="EZ9" s="465"/>
      <c r="FA9" s="466"/>
      <c r="FB9" s="466"/>
      <c r="FC9" s="466"/>
      <c r="FD9" s="466"/>
      <c r="FE9" s="466"/>
      <c r="FF9" s="466"/>
      <c r="FG9" s="466"/>
      <c r="FH9" s="466"/>
      <c r="FI9" s="466"/>
      <c r="FJ9" s="466"/>
      <c r="FK9" s="467"/>
      <c r="FO9" s="218"/>
    </row>
    <row r="10" spans="1:171" ht="12.75" customHeight="1" x14ac:dyDescent="0.2">
      <c r="A10" s="16"/>
      <c r="B10" s="500" t="s">
        <v>151</v>
      </c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00"/>
      <c r="Q10" s="500"/>
      <c r="R10" s="500"/>
      <c r="S10" s="500"/>
      <c r="T10" s="500"/>
      <c r="U10" s="500"/>
      <c r="V10" s="500"/>
      <c r="W10" s="500"/>
      <c r="X10" s="500"/>
      <c r="Y10" s="500"/>
      <c r="Z10" s="500"/>
      <c r="AA10" s="500"/>
      <c r="AB10" s="500"/>
      <c r="AC10" s="500"/>
      <c r="AD10" s="500"/>
      <c r="AE10" s="500"/>
      <c r="AF10" s="500"/>
      <c r="AG10" s="500"/>
      <c r="AH10" s="500"/>
      <c r="AI10" s="500"/>
      <c r="AJ10" s="500"/>
      <c r="AK10" s="500"/>
      <c r="AL10" s="500"/>
      <c r="AM10" s="500"/>
      <c r="AN10" s="500"/>
      <c r="AO10" s="500"/>
      <c r="AP10" s="500"/>
      <c r="AQ10" s="500"/>
      <c r="AR10" s="501"/>
      <c r="AS10" s="220" t="s">
        <v>426</v>
      </c>
      <c r="AT10" s="221"/>
      <c r="AU10" s="221"/>
      <c r="AV10" s="221"/>
      <c r="AW10" s="221"/>
      <c r="AX10" s="221"/>
      <c r="AY10" s="221"/>
      <c r="AZ10" s="222"/>
      <c r="BA10" s="438">
        <v>1</v>
      </c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40"/>
      <c r="BM10" s="438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40"/>
      <c r="BZ10" s="438"/>
      <c r="CA10" s="439"/>
      <c r="CB10" s="439"/>
      <c r="CC10" s="439"/>
      <c r="CD10" s="439"/>
      <c r="CE10" s="439"/>
      <c r="CF10" s="439"/>
      <c r="CG10" s="439"/>
      <c r="CH10" s="440"/>
      <c r="CI10" s="438"/>
      <c r="CJ10" s="439"/>
      <c r="CK10" s="439"/>
      <c r="CL10" s="439"/>
      <c r="CM10" s="439"/>
      <c r="CN10" s="439"/>
      <c r="CO10" s="439"/>
      <c r="CP10" s="439"/>
      <c r="CQ10" s="440"/>
      <c r="CR10" s="438"/>
      <c r="CS10" s="439"/>
      <c r="CT10" s="439"/>
      <c r="CU10" s="439"/>
      <c r="CV10" s="439"/>
      <c r="CW10" s="439"/>
      <c r="CX10" s="439"/>
      <c r="CY10" s="439"/>
      <c r="CZ10" s="440"/>
      <c r="DA10" s="438"/>
      <c r="DB10" s="439"/>
      <c r="DC10" s="439"/>
      <c r="DD10" s="439"/>
      <c r="DE10" s="439"/>
      <c r="DF10" s="439"/>
      <c r="DG10" s="439"/>
      <c r="DH10" s="439"/>
      <c r="DI10" s="440"/>
      <c r="DJ10" s="438"/>
      <c r="DK10" s="439"/>
      <c r="DL10" s="439"/>
      <c r="DM10" s="439"/>
      <c r="DN10" s="439"/>
      <c r="DO10" s="439"/>
      <c r="DP10" s="439"/>
      <c r="DQ10" s="439"/>
      <c r="DR10" s="440"/>
      <c r="DS10" s="438">
        <v>1</v>
      </c>
      <c r="DT10" s="439"/>
      <c r="DU10" s="439"/>
      <c r="DV10" s="439"/>
      <c r="DW10" s="439"/>
      <c r="DX10" s="439"/>
      <c r="DY10" s="439"/>
      <c r="DZ10" s="439"/>
      <c r="EA10" s="440"/>
      <c r="EB10" s="438"/>
      <c r="EC10" s="439"/>
      <c r="ED10" s="439"/>
      <c r="EE10" s="439"/>
      <c r="EF10" s="439"/>
      <c r="EG10" s="439"/>
      <c r="EH10" s="439"/>
      <c r="EI10" s="439"/>
      <c r="EJ10" s="439"/>
      <c r="EK10" s="439"/>
      <c r="EL10" s="439"/>
      <c r="EM10" s="440"/>
      <c r="EN10" s="438"/>
      <c r="EO10" s="439"/>
      <c r="EP10" s="439"/>
      <c r="EQ10" s="439"/>
      <c r="ER10" s="439"/>
      <c r="ES10" s="439"/>
      <c r="ET10" s="439"/>
      <c r="EU10" s="439"/>
      <c r="EV10" s="439"/>
      <c r="EW10" s="439"/>
      <c r="EX10" s="439"/>
      <c r="EY10" s="440"/>
      <c r="EZ10" s="438"/>
      <c r="FA10" s="439"/>
      <c r="FB10" s="439"/>
      <c r="FC10" s="439"/>
      <c r="FD10" s="439"/>
      <c r="FE10" s="439"/>
      <c r="FF10" s="439"/>
      <c r="FG10" s="439"/>
      <c r="FH10" s="439"/>
      <c r="FI10" s="439"/>
      <c r="FJ10" s="439"/>
      <c r="FK10" s="440"/>
      <c r="FO10" s="218"/>
    </row>
    <row r="11" spans="1:171" ht="12.75" customHeight="1" x14ac:dyDescent="0.2">
      <c r="A11" s="14"/>
      <c r="B11" s="492" t="s">
        <v>419</v>
      </c>
      <c r="C11" s="492"/>
      <c r="D11" s="492"/>
      <c r="E11" s="492"/>
      <c r="F11" s="492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2"/>
      <c r="AN11" s="492"/>
      <c r="AO11" s="492"/>
      <c r="AP11" s="492"/>
      <c r="AQ11" s="492"/>
      <c r="AR11" s="493"/>
      <c r="AS11" s="223"/>
      <c r="AT11" s="224"/>
      <c r="AU11" s="224"/>
      <c r="AV11" s="224"/>
      <c r="AW11" s="224"/>
      <c r="AX11" s="224"/>
      <c r="AY11" s="224"/>
      <c r="AZ11" s="225"/>
      <c r="BA11" s="465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7"/>
      <c r="BM11" s="465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7"/>
      <c r="BZ11" s="465"/>
      <c r="CA11" s="466"/>
      <c r="CB11" s="466"/>
      <c r="CC11" s="466"/>
      <c r="CD11" s="466"/>
      <c r="CE11" s="466"/>
      <c r="CF11" s="466"/>
      <c r="CG11" s="466"/>
      <c r="CH11" s="467"/>
      <c r="CI11" s="465"/>
      <c r="CJ11" s="466"/>
      <c r="CK11" s="466"/>
      <c r="CL11" s="466"/>
      <c r="CM11" s="466"/>
      <c r="CN11" s="466"/>
      <c r="CO11" s="466"/>
      <c r="CP11" s="466"/>
      <c r="CQ11" s="467"/>
      <c r="CR11" s="465"/>
      <c r="CS11" s="466"/>
      <c r="CT11" s="466"/>
      <c r="CU11" s="466"/>
      <c r="CV11" s="466"/>
      <c r="CW11" s="466"/>
      <c r="CX11" s="466"/>
      <c r="CY11" s="466"/>
      <c r="CZ11" s="467"/>
      <c r="DA11" s="465"/>
      <c r="DB11" s="466"/>
      <c r="DC11" s="466"/>
      <c r="DD11" s="466"/>
      <c r="DE11" s="466"/>
      <c r="DF11" s="466"/>
      <c r="DG11" s="466"/>
      <c r="DH11" s="466"/>
      <c r="DI11" s="467"/>
      <c r="DJ11" s="465"/>
      <c r="DK11" s="466"/>
      <c r="DL11" s="466"/>
      <c r="DM11" s="466"/>
      <c r="DN11" s="466"/>
      <c r="DO11" s="466"/>
      <c r="DP11" s="466"/>
      <c r="DQ11" s="466"/>
      <c r="DR11" s="467"/>
      <c r="DS11" s="465"/>
      <c r="DT11" s="466"/>
      <c r="DU11" s="466"/>
      <c r="DV11" s="466"/>
      <c r="DW11" s="466"/>
      <c r="DX11" s="466"/>
      <c r="DY11" s="466"/>
      <c r="DZ11" s="466"/>
      <c r="EA11" s="467"/>
      <c r="EB11" s="465"/>
      <c r="EC11" s="466"/>
      <c r="ED11" s="466"/>
      <c r="EE11" s="466"/>
      <c r="EF11" s="466"/>
      <c r="EG11" s="466"/>
      <c r="EH11" s="466"/>
      <c r="EI11" s="466"/>
      <c r="EJ11" s="466"/>
      <c r="EK11" s="466"/>
      <c r="EL11" s="466"/>
      <c r="EM11" s="467"/>
      <c r="EN11" s="465"/>
      <c r="EO11" s="466"/>
      <c r="EP11" s="466"/>
      <c r="EQ11" s="466"/>
      <c r="ER11" s="466"/>
      <c r="ES11" s="466"/>
      <c r="ET11" s="466"/>
      <c r="EU11" s="466"/>
      <c r="EV11" s="466"/>
      <c r="EW11" s="466"/>
      <c r="EX11" s="466"/>
      <c r="EY11" s="467"/>
      <c r="EZ11" s="465"/>
      <c r="FA11" s="466"/>
      <c r="FB11" s="466"/>
      <c r="FC11" s="466"/>
      <c r="FD11" s="466"/>
      <c r="FE11" s="466"/>
      <c r="FF11" s="466"/>
      <c r="FG11" s="466"/>
      <c r="FH11" s="466"/>
      <c r="FI11" s="466"/>
      <c r="FJ11" s="466"/>
      <c r="FK11" s="467"/>
      <c r="FO11" s="31"/>
    </row>
    <row r="12" spans="1:171" ht="12.75" customHeight="1" x14ac:dyDescent="0.2">
      <c r="A12" s="23"/>
      <c r="B12" s="490" t="s">
        <v>390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0"/>
      <c r="AB12" s="490"/>
      <c r="AC12" s="490"/>
      <c r="AD12" s="490"/>
      <c r="AE12" s="490"/>
      <c r="AF12" s="490"/>
      <c r="AG12" s="490"/>
      <c r="AH12" s="490"/>
      <c r="AI12" s="490"/>
      <c r="AJ12" s="490"/>
      <c r="AK12" s="490"/>
      <c r="AL12" s="490"/>
      <c r="AM12" s="490"/>
      <c r="AN12" s="490"/>
      <c r="AO12" s="490"/>
      <c r="AP12" s="490"/>
      <c r="AQ12" s="490"/>
      <c r="AR12" s="491"/>
      <c r="AS12" s="203" t="s">
        <v>427</v>
      </c>
      <c r="AT12" s="204"/>
      <c r="AU12" s="204"/>
      <c r="AV12" s="204"/>
      <c r="AW12" s="204"/>
      <c r="AX12" s="204"/>
      <c r="AY12" s="204"/>
      <c r="AZ12" s="205"/>
      <c r="BA12" s="197">
        <v>1</v>
      </c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9"/>
      <c r="BM12" s="197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9"/>
      <c r="BZ12" s="197"/>
      <c r="CA12" s="198"/>
      <c r="CB12" s="198"/>
      <c r="CC12" s="198"/>
      <c r="CD12" s="198"/>
      <c r="CE12" s="198"/>
      <c r="CF12" s="198"/>
      <c r="CG12" s="198"/>
      <c r="CH12" s="199"/>
      <c r="CI12" s="197"/>
      <c r="CJ12" s="198"/>
      <c r="CK12" s="198"/>
      <c r="CL12" s="198"/>
      <c r="CM12" s="198"/>
      <c r="CN12" s="198"/>
      <c r="CO12" s="198"/>
      <c r="CP12" s="198"/>
      <c r="CQ12" s="199"/>
      <c r="CR12" s="197">
        <v>1</v>
      </c>
      <c r="CS12" s="198"/>
      <c r="CT12" s="198"/>
      <c r="CU12" s="198"/>
      <c r="CV12" s="198"/>
      <c r="CW12" s="198"/>
      <c r="CX12" s="198"/>
      <c r="CY12" s="198"/>
      <c r="CZ12" s="199"/>
      <c r="DA12" s="197"/>
      <c r="DB12" s="198"/>
      <c r="DC12" s="198"/>
      <c r="DD12" s="198"/>
      <c r="DE12" s="198"/>
      <c r="DF12" s="198"/>
      <c r="DG12" s="198"/>
      <c r="DH12" s="198"/>
      <c r="DI12" s="199"/>
      <c r="DJ12" s="197"/>
      <c r="DK12" s="198"/>
      <c r="DL12" s="198"/>
      <c r="DM12" s="198"/>
      <c r="DN12" s="198"/>
      <c r="DO12" s="198"/>
      <c r="DP12" s="198"/>
      <c r="DQ12" s="198"/>
      <c r="DR12" s="199"/>
      <c r="DS12" s="197"/>
      <c r="DT12" s="198"/>
      <c r="DU12" s="198"/>
      <c r="DV12" s="198"/>
      <c r="DW12" s="198"/>
      <c r="DX12" s="198"/>
      <c r="DY12" s="198"/>
      <c r="DZ12" s="198"/>
      <c r="EA12" s="199"/>
      <c r="EB12" s="197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9"/>
      <c r="EN12" s="197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9"/>
      <c r="EZ12" s="197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9"/>
    </row>
    <row r="13" spans="1:171" ht="12.75" customHeight="1" x14ac:dyDescent="0.2">
      <c r="A13" s="23"/>
      <c r="B13" s="490" t="s">
        <v>391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0"/>
      <c r="AB13" s="490"/>
      <c r="AC13" s="490"/>
      <c r="AD13" s="490"/>
      <c r="AE13" s="490"/>
      <c r="AF13" s="490"/>
      <c r="AG13" s="490"/>
      <c r="AH13" s="490"/>
      <c r="AI13" s="490"/>
      <c r="AJ13" s="490"/>
      <c r="AK13" s="490"/>
      <c r="AL13" s="490"/>
      <c r="AM13" s="490"/>
      <c r="AN13" s="490"/>
      <c r="AO13" s="490"/>
      <c r="AP13" s="490"/>
      <c r="AQ13" s="490"/>
      <c r="AR13" s="491"/>
      <c r="AS13" s="203" t="s">
        <v>428</v>
      </c>
      <c r="AT13" s="204"/>
      <c r="AU13" s="204"/>
      <c r="AV13" s="204"/>
      <c r="AW13" s="204"/>
      <c r="AX13" s="204"/>
      <c r="AY13" s="204"/>
      <c r="AZ13" s="205"/>
      <c r="BA13" s="197"/>
      <c r="BB13" s="198"/>
      <c r="BC13" s="198"/>
      <c r="BD13" s="198"/>
      <c r="BE13" s="198"/>
      <c r="BF13" s="198"/>
      <c r="BG13" s="198"/>
      <c r="BH13" s="198"/>
      <c r="BI13" s="198"/>
      <c r="BJ13" s="198"/>
      <c r="BK13" s="198"/>
      <c r="BL13" s="199"/>
      <c r="BM13" s="197"/>
      <c r="BN13" s="198"/>
      <c r="BO13" s="198"/>
      <c r="BP13" s="198"/>
      <c r="BQ13" s="198"/>
      <c r="BR13" s="198"/>
      <c r="BS13" s="198"/>
      <c r="BT13" s="198"/>
      <c r="BU13" s="198"/>
      <c r="BV13" s="198"/>
      <c r="BW13" s="198"/>
      <c r="BX13" s="198"/>
      <c r="BY13" s="199"/>
      <c r="BZ13" s="197"/>
      <c r="CA13" s="198"/>
      <c r="CB13" s="198"/>
      <c r="CC13" s="198"/>
      <c r="CD13" s="198"/>
      <c r="CE13" s="198"/>
      <c r="CF13" s="198"/>
      <c r="CG13" s="198"/>
      <c r="CH13" s="199"/>
      <c r="CI13" s="197"/>
      <c r="CJ13" s="198"/>
      <c r="CK13" s="198"/>
      <c r="CL13" s="198"/>
      <c r="CM13" s="198"/>
      <c r="CN13" s="198"/>
      <c r="CO13" s="198"/>
      <c r="CP13" s="198"/>
      <c r="CQ13" s="199"/>
      <c r="CR13" s="197"/>
      <c r="CS13" s="198"/>
      <c r="CT13" s="198"/>
      <c r="CU13" s="198"/>
      <c r="CV13" s="198"/>
      <c r="CW13" s="198"/>
      <c r="CX13" s="198"/>
      <c r="CY13" s="198"/>
      <c r="CZ13" s="199"/>
      <c r="DA13" s="197"/>
      <c r="DB13" s="198"/>
      <c r="DC13" s="198"/>
      <c r="DD13" s="198"/>
      <c r="DE13" s="198"/>
      <c r="DF13" s="198"/>
      <c r="DG13" s="198"/>
      <c r="DH13" s="198"/>
      <c r="DI13" s="199"/>
      <c r="DJ13" s="197"/>
      <c r="DK13" s="198"/>
      <c r="DL13" s="198"/>
      <c r="DM13" s="198"/>
      <c r="DN13" s="198"/>
      <c r="DO13" s="198"/>
      <c r="DP13" s="198"/>
      <c r="DQ13" s="198"/>
      <c r="DR13" s="199"/>
      <c r="DS13" s="197"/>
      <c r="DT13" s="198"/>
      <c r="DU13" s="198"/>
      <c r="DV13" s="198"/>
      <c r="DW13" s="198"/>
      <c r="DX13" s="198"/>
      <c r="DY13" s="198"/>
      <c r="DZ13" s="198"/>
      <c r="EA13" s="199"/>
      <c r="EB13" s="197"/>
      <c r="EC13" s="198"/>
      <c r="ED13" s="198"/>
      <c r="EE13" s="198"/>
      <c r="EF13" s="198"/>
      <c r="EG13" s="198"/>
      <c r="EH13" s="198"/>
      <c r="EI13" s="198"/>
      <c r="EJ13" s="198"/>
      <c r="EK13" s="198"/>
      <c r="EL13" s="198"/>
      <c r="EM13" s="199"/>
      <c r="EN13" s="197"/>
      <c r="EO13" s="198"/>
      <c r="EP13" s="198"/>
      <c r="EQ13" s="198"/>
      <c r="ER13" s="198"/>
      <c r="ES13" s="198"/>
      <c r="ET13" s="198"/>
      <c r="EU13" s="198"/>
      <c r="EV13" s="198"/>
      <c r="EW13" s="198"/>
      <c r="EX13" s="198"/>
      <c r="EY13" s="199"/>
      <c r="EZ13" s="197"/>
      <c r="FA13" s="198"/>
      <c r="FB13" s="198"/>
      <c r="FC13" s="198"/>
      <c r="FD13" s="198"/>
      <c r="FE13" s="198"/>
      <c r="FF13" s="198"/>
      <c r="FG13" s="198"/>
      <c r="FH13" s="198"/>
      <c r="FI13" s="198"/>
      <c r="FJ13" s="198"/>
      <c r="FK13" s="199"/>
      <c r="FO13" s="31"/>
    </row>
    <row r="14" spans="1:171" ht="12.75" customHeight="1" x14ac:dyDescent="0.2">
      <c r="A14" s="16"/>
      <c r="B14" s="502" t="s">
        <v>912</v>
      </c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502"/>
      <c r="U14" s="502"/>
      <c r="V14" s="502"/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  <c r="AN14" s="502"/>
      <c r="AO14" s="502"/>
      <c r="AP14" s="502"/>
      <c r="AQ14" s="502"/>
      <c r="AR14" s="503"/>
      <c r="AS14" s="220" t="s">
        <v>430</v>
      </c>
      <c r="AT14" s="221"/>
      <c r="AU14" s="221"/>
      <c r="AV14" s="221"/>
      <c r="AW14" s="221"/>
      <c r="AX14" s="221"/>
      <c r="AY14" s="221"/>
      <c r="AZ14" s="222"/>
      <c r="BA14" s="438">
        <v>34</v>
      </c>
      <c r="BB14" s="439"/>
      <c r="BC14" s="439"/>
      <c r="BD14" s="439"/>
      <c r="BE14" s="439"/>
      <c r="BF14" s="439"/>
      <c r="BG14" s="439"/>
      <c r="BH14" s="439"/>
      <c r="BI14" s="439"/>
      <c r="BJ14" s="439"/>
      <c r="BK14" s="439"/>
      <c r="BL14" s="440"/>
      <c r="BM14" s="438"/>
      <c r="BN14" s="439"/>
      <c r="BO14" s="439"/>
      <c r="BP14" s="439"/>
      <c r="BQ14" s="439"/>
      <c r="BR14" s="439"/>
      <c r="BS14" s="439"/>
      <c r="BT14" s="439"/>
      <c r="BU14" s="439"/>
      <c r="BV14" s="439"/>
      <c r="BW14" s="439"/>
      <c r="BX14" s="439"/>
      <c r="BY14" s="440"/>
      <c r="BZ14" s="438"/>
      <c r="CA14" s="439"/>
      <c r="CB14" s="439"/>
      <c r="CC14" s="439"/>
      <c r="CD14" s="439"/>
      <c r="CE14" s="439"/>
      <c r="CF14" s="439"/>
      <c r="CG14" s="439"/>
      <c r="CH14" s="440"/>
      <c r="CI14" s="438">
        <v>4</v>
      </c>
      <c r="CJ14" s="439"/>
      <c r="CK14" s="439"/>
      <c r="CL14" s="439"/>
      <c r="CM14" s="439"/>
      <c r="CN14" s="439"/>
      <c r="CO14" s="439"/>
      <c r="CP14" s="439"/>
      <c r="CQ14" s="440"/>
      <c r="CR14" s="438">
        <v>2</v>
      </c>
      <c r="CS14" s="439"/>
      <c r="CT14" s="439"/>
      <c r="CU14" s="439"/>
      <c r="CV14" s="439"/>
      <c r="CW14" s="439"/>
      <c r="CX14" s="439"/>
      <c r="CY14" s="439"/>
      <c r="CZ14" s="440"/>
      <c r="DA14" s="438">
        <v>9</v>
      </c>
      <c r="DB14" s="439"/>
      <c r="DC14" s="439"/>
      <c r="DD14" s="439"/>
      <c r="DE14" s="439"/>
      <c r="DF14" s="439"/>
      <c r="DG14" s="439"/>
      <c r="DH14" s="439"/>
      <c r="DI14" s="440"/>
      <c r="DJ14" s="438">
        <v>5</v>
      </c>
      <c r="DK14" s="439"/>
      <c r="DL14" s="439"/>
      <c r="DM14" s="439"/>
      <c r="DN14" s="439"/>
      <c r="DO14" s="439"/>
      <c r="DP14" s="439"/>
      <c r="DQ14" s="439"/>
      <c r="DR14" s="440"/>
      <c r="DS14" s="438">
        <v>8</v>
      </c>
      <c r="DT14" s="439"/>
      <c r="DU14" s="439"/>
      <c r="DV14" s="439"/>
      <c r="DW14" s="439"/>
      <c r="DX14" s="439"/>
      <c r="DY14" s="439"/>
      <c r="DZ14" s="439"/>
      <c r="EA14" s="440"/>
      <c r="EB14" s="438">
        <v>2</v>
      </c>
      <c r="EC14" s="439"/>
      <c r="ED14" s="439"/>
      <c r="EE14" s="439"/>
      <c r="EF14" s="439"/>
      <c r="EG14" s="439"/>
      <c r="EH14" s="439"/>
      <c r="EI14" s="439"/>
      <c r="EJ14" s="439"/>
      <c r="EK14" s="439"/>
      <c r="EL14" s="439"/>
      <c r="EM14" s="440"/>
      <c r="EN14" s="438">
        <v>3</v>
      </c>
      <c r="EO14" s="439"/>
      <c r="EP14" s="439"/>
      <c r="EQ14" s="439"/>
      <c r="ER14" s="439"/>
      <c r="ES14" s="439"/>
      <c r="ET14" s="439"/>
      <c r="EU14" s="439"/>
      <c r="EV14" s="439"/>
      <c r="EW14" s="439"/>
      <c r="EX14" s="439"/>
      <c r="EY14" s="440"/>
      <c r="EZ14" s="438">
        <v>1</v>
      </c>
      <c r="FA14" s="439"/>
      <c r="FB14" s="439"/>
      <c r="FC14" s="439"/>
      <c r="FD14" s="439"/>
      <c r="FE14" s="439"/>
      <c r="FF14" s="439"/>
      <c r="FG14" s="439"/>
      <c r="FH14" s="439"/>
      <c r="FI14" s="439"/>
      <c r="FJ14" s="439"/>
      <c r="FK14" s="440"/>
      <c r="FO14" s="25"/>
    </row>
    <row r="15" spans="1:171" ht="12.75" customHeight="1" x14ac:dyDescent="0.2">
      <c r="A15" s="14"/>
      <c r="B15" s="504" t="s">
        <v>913</v>
      </c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4"/>
      <c r="N15" s="504"/>
      <c r="O15" s="504"/>
      <c r="P15" s="504"/>
      <c r="Q15" s="504"/>
      <c r="R15" s="504"/>
      <c r="S15" s="504"/>
      <c r="T15" s="504"/>
      <c r="U15" s="504"/>
      <c r="V15" s="504"/>
      <c r="W15" s="504"/>
      <c r="X15" s="504"/>
      <c r="Y15" s="504"/>
      <c r="Z15" s="504"/>
      <c r="AA15" s="504"/>
      <c r="AB15" s="504"/>
      <c r="AC15" s="504"/>
      <c r="AD15" s="504"/>
      <c r="AE15" s="504"/>
      <c r="AF15" s="504"/>
      <c r="AG15" s="504"/>
      <c r="AH15" s="504"/>
      <c r="AI15" s="504"/>
      <c r="AJ15" s="504"/>
      <c r="AK15" s="504"/>
      <c r="AL15" s="504"/>
      <c r="AM15" s="504"/>
      <c r="AN15" s="504"/>
      <c r="AO15" s="504"/>
      <c r="AP15" s="504"/>
      <c r="AQ15" s="504"/>
      <c r="AR15" s="505"/>
      <c r="AS15" s="223"/>
      <c r="AT15" s="224"/>
      <c r="AU15" s="224"/>
      <c r="AV15" s="224"/>
      <c r="AW15" s="224"/>
      <c r="AX15" s="224"/>
      <c r="AY15" s="224"/>
      <c r="AZ15" s="225"/>
      <c r="BA15" s="465"/>
      <c r="BB15" s="466"/>
      <c r="BC15" s="466"/>
      <c r="BD15" s="466"/>
      <c r="BE15" s="466"/>
      <c r="BF15" s="466"/>
      <c r="BG15" s="466"/>
      <c r="BH15" s="466"/>
      <c r="BI15" s="466"/>
      <c r="BJ15" s="466"/>
      <c r="BK15" s="466"/>
      <c r="BL15" s="467"/>
      <c r="BM15" s="465"/>
      <c r="BN15" s="466"/>
      <c r="BO15" s="466"/>
      <c r="BP15" s="466"/>
      <c r="BQ15" s="466"/>
      <c r="BR15" s="466"/>
      <c r="BS15" s="466"/>
      <c r="BT15" s="466"/>
      <c r="BU15" s="466"/>
      <c r="BV15" s="466"/>
      <c r="BW15" s="466"/>
      <c r="BX15" s="466"/>
      <c r="BY15" s="467"/>
      <c r="BZ15" s="465"/>
      <c r="CA15" s="466"/>
      <c r="CB15" s="466"/>
      <c r="CC15" s="466"/>
      <c r="CD15" s="466"/>
      <c r="CE15" s="466"/>
      <c r="CF15" s="466"/>
      <c r="CG15" s="466"/>
      <c r="CH15" s="467"/>
      <c r="CI15" s="465"/>
      <c r="CJ15" s="466"/>
      <c r="CK15" s="466"/>
      <c r="CL15" s="466"/>
      <c r="CM15" s="466"/>
      <c r="CN15" s="466"/>
      <c r="CO15" s="466"/>
      <c r="CP15" s="466"/>
      <c r="CQ15" s="467"/>
      <c r="CR15" s="465"/>
      <c r="CS15" s="466"/>
      <c r="CT15" s="466"/>
      <c r="CU15" s="466"/>
      <c r="CV15" s="466"/>
      <c r="CW15" s="466"/>
      <c r="CX15" s="466"/>
      <c r="CY15" s="466"/>
      <c r="CZ15" s="467"/>
      <c r="DA15" s="465"/>
      <c r="DB15" s="466"/>
      <c r="DC15" s="466"/>
      <c r="DD15" s="466"/>
      <c r="DE15" s="466"/>
      <c r="DF15" s="466"/>
      <c r="DG15" s="466"/>
      <c r="DH15" s="466"/>
      <c r="DI15" s="467"/>
      <c r="DJ15" s="465"/>
      <c r="DK15" s="466"/>
      <c r="DL15" s="466"/>
      <c r="DM15" s="466"/>
      <c r="DN15" s="466"/>
      <c r="DO15" s="466"/>
      <c r="DP15" s="466"/>
      <c r="DQ15" s="466"/>
      <c r="DR15" s="467"/>
      <c r="DS15" s="465"/>
      <c r="DT15" s="466"/>
      <c r="DU15" s="466"/>
      <c r="DV15" s="466"/>
      <c r="DW15" s="466"/>
      <c r="DX15" s="466"/>
      <c r="DY15" s="466"/>
      <c r="DZ15" s="466"/>
      <c r="EA15" s="467"/>
      <c r="EB15" s="465"/>
      <c r="EC15" s="466"/>
      <c r="ED15" s="466"/>
      <c r="EE15" s="466"/>
      <c r="EF15" s="466"/>
      <c r="EG15" s="466"/>
      <c r="EH15" s="466"/>
      <c r="EI15" s="466"/>
      <c r="EJ15" s="466"/>
      <c r="EK15" s="466"/>
      <c r="EL15" s="466"/>
      <c r="EM15" s="467"/>
      <c r="EN15" s="465"/>
      <c r="EO15" s="466"/>
      <c r="EP15" s="466"/>
      <c r="EQ15" s="466"/>
      <c r="ER15" s="466"/>
      <c r="ES15" s="466"/>
      <c r="ET15" s="466"/>
      <c r="EU15" s="466"/>
      <c r="EV15" s="466"/>
      <c r="EW15" s="466"/>
      <c r="EX15" s="466"/>
      <c r="EY15" s="467"/>
      <c r="EZ15" s="465"/>
      <c r="FA15" s="466"/>
      <c r="FB15" s="466"/>
      <c r="FC15" s="466"/>
      <c r="FD15" s="466"/>
      <c r="FE15" s="466"/>
      <c r="FF15" s="466"/>
      <c r="FG15" s="466"/>
      <c r="FH15" s="466"/>
      <c r="FI15" s="466"/>
      <c r="FJ15" s="466"/>
      <c r="FK15" s="467"/>
    </row>
    <row r="16" spans="1:171" ht="12.75" customHeight="1" x14ac:dyDescent="0.2">
      <c r="A16" s="39"/>
      <c r="B16" s="500" t="s">
        <v>420</v>
      </c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1"/>
      <c r="AS16" s="220" t="s">
        <v>431</v>
      </c>
      <c r="AT16" s="221"/>
      <c r="AU16" s="221"/>
      <c r="AV16" s="221"/>
      <c r="AW16" s="221"/>
      <c r="AX16" s="221"/>
      <c r="AY16" s="221"/>
      <c r="AZ16" s="222"/>
      <c r="BA16" s="438">
        <v>24</v>
      </c>
      <c r="BB16" s="439"/>
      <c r="BC16" s="439"/>
      <c r="BD16" s="439"/>
      <c r="BE16" s="439"/>
      <c r="BF16" s="439"/>
      <c r="BG16" s="439"/>
      <c r="BH16" s="439"/>
      <c r="BI16" s="439"/>
      <c r="BJ16" s="439"/>
      <c r="BK16" s="439"/>
      <c r="BL16" s="440"/>
      <c r="BM16" s="438"/>
      <c r="BN16" s="439"/>
      <c r="BO16" s="439"/>
      <c r="BP16" s="439"/>
      <c r="BQ16" s="439"/>
      <c r="BR16" s="439"/>
      <c r="BS16" s="439"/>
      <c r="BT16" s="439"/>
      <c r="BU16" s="439"/>
      <c r="BV16" s="439"/>
      <c r="BW16" s="439"/>
      <c r="BX16" s="439"/>
      <c r="BY16" s="440"/>
      <c r="BZ16" s="438"/>
      <c r="CA16" s="439"/>
      <c r="CB16" s="439"/>
      <c r="CC16" s="439"/>
      <c r="CD16" s="439"/>
      <c r="CE16" s="439"/>
      <c r="CF16" s="439"/>
      <c r="CG16" s="439"/>
      <c r="CH16" s="440"/>
      <c r="CI16" s="438">
        <v>3</v>
      </c>
      <c r="CJ16" s="439"/>
      <c r="CK16" s="439"/>
      <c r="CL16" s="439"/>
      <c r="CM16" s="439"/>
      <c r="CN16" s="439"/>
      <c r="CO16" s="439"/>
      <c r="CP16" s="439"/>
      <c r="CQ16" s="440"/>
      <c r="CR16" s="438">
        <v>2</v>
      </c>
      <c r="CS16" s="439"/>
      <c r="CT16" s="439"/>
      <c r="CU16" s="439"/>
      <c r="CV16" s="439"/>
      <c r="CW16" s="439"/>
      <c r="CX16" s="439"/>
      <c r="CY16" s="439"/>
      <c r="CZ16" s="440"/>
      <c r="DA16" s="438">
        <v>7</v>
      </c>
      <c r="DB16" s="439"/>
      <c r="DC16" s="439"/>
      <c r="DD16" s="439"/>
      <c r="DE16" s="439"/>
      <c r="DF16" s="439"/>
      <c r="DG16" s="439"/>
      <c r="DH16" s="439"/>
      <c r="DI16" s="440"/>
      <c r="DJ16" s="438">
        <v>3</v>
      </c>
      <c r="DK16" s="439"/>
      <c r="DL16" s="439"/>
      <c r="DM16" s="439"/>
      <c r="DN16" s="439"/>
      <c r="DO16" s="439"/>
      <c r="DP16" s="439"/>
      <c r="DQ16" s="439"/>
      <c r="DR16" s="440"/>
      <c r="DS16" s="438">
        <v>5</v>
      </c>
      <c r="DT16" s="439"/>
      <c r="DU16" s="439"/>
      <c r="DV16" s="439"/>
      <c r="DW16" s="439"/>
      <c r="DX16" s="439"/>
      <c r="DY16" s="439"/>
      <c r="DZ16" s="439"/>
      <c r="EA16" s="440"/>
      <c r="EB16" s="438">
        <v>1</v>
      </c>
      <c r="EC16" s="439"/>
      <c r="ED16" s="439"/>
      <c r="EE16" s="439"/>
      <c r="EF16" s="439"/>
      <c r="EG16" s="439"/>
      <c r="EH16" s="439"/>
      <c r="EI16" s="439"/>
      <c r="EJ16" s="439"/>
      <c r="EK16" s="439"/>
      <c r="EL16" s="439"/>
      <c r="EM16" s="440"/>
      <c r="EN16" s="438">
        <v>3</v>
      </c>
      <c r="EO16" s="439"/>
      <c r="EP16" s="439"/>
      <c r="EQ16" s="439"/>
      <c r="ER16" s="439"/>
      <c r="ES16" s="439"/>
      <c r="ET16" s="439"/>
      <c r="EU16" s="439"/>
      <c r="EV16" s="439"/>
      <c r="EW16" s="439"/>
      <c r="EX16" s="439"/>
      <c r="EY16" s="440"/>
      <c r="EZ16" s="438"/>
      <c r="FA16" s="439"/>
      <c r="FB16" s="439"/>
      <c r="FC16" s="439"/>
      <c r="FD16" s="439"/>
      <c r="FE16" s="439"/>
      <c r="FF16" s="439"/>
      <c r="FG16" s="439"/>
      <c r="FH16" s="439"/>
      <c r="FI16" s="439"/>
      <c r="FJ16" s="439"/>
      <c r="FK16" s="440"/>
    </row>
    <row r="17" spans="1:171" ht="12.75" customHeight="1" x14ac:dyDescent="0.2">
      <c r="A17" s="14"/>
      <c r="B17" s="492" t="s">
        <v>129</v>
      </c>
      <c r="C17" s="492"/>
      <c r="D17" s="492"/>
      <c r="E17" s="492"/>
      <c r="F17" s="492"/>
      <c r="G17" s="492"/>
      <c r="H17" s="492"/>
      <c r="I17" s="492"/>
      <c r="J17" s="492"/>
      <c r="K17" s="492"/>
      <c r="L17" s="492"/>
      <c r="M17" s="492"/>
      <c r="N17" s="492"/>
      <c r="O17" s="492"/>
      <c r="P17" s="492"/>
      <c r="Q17" s="492"/>
      <c r="R17" s="492"/>
      <c r="S17" s="492"/>
      <c r="T17" s="492"/>
      <c r="U17" s="492"/>
      <c r="V17" s="492"/>
      <c r="W17" s="492"/>
      <c r="X17" s="492"/>
      <c r="Y17" s="492"/>
      <c r="Z17" s="492"/>
      <c r="AA17" s="492"/>
      <c r="AB17" s="492"/>
      <c r="AC17" s="492"/>
      <c r="AD17" s="492"/>
      <c r="AE17" s="492"/>
      <c r="AF17" s="492"/>
      <c r="AG17" s="492"/>
      <c r="AH17" s="492"/>
      <c r="AI17" s="492"/>
      <c r="AJ17" s="492"/>
      <c r="AK17" s="492"/>
      <c r="AL17" s="492"/>
      <c r="AM17" s="492"/>
      <c r="AN17" s="492"/>
      <c r="AO17" s="492"/>
      <c r="AP17" s="492"/>
      <c r="AQ17" s="492"/>
      <c r="AR17" s="493"/>
      <c r="AS17" s="223"/>
      <c r="AT17" s="224"/>
      <c r="AU17" s="224"/>
      <c r="AV17" s="224"/>
      <c r="AW17" s="224"/>
      <c r="AX17" s="224"/>
      <c r="AY17" s="224"/>
      <c r="AZ17" s="225"/>
      <c r="BA17" s="465"/>
      <c r="BB17" s="466"/>
      <c r="BC17" s="466"/>
      <c r="BD17" s="466"/>
      <c r="BE17" s="466"/>
      <c r="BF17" s="466"/>
      <c r="BG17" s="466"/>
      <c r="BH17" s="466"/>
      <c r="BI17" s="466"/>
      <c r="BJ17" s="466"/>
      <c r="BK17" s="466"/>
      <c r="BL17" s="467"/>
      <c r="BM17" s="465"/>
      <c r="BN17" s="466"/>
      <c r="BO17" s="466"/>
      <c r="BP17" s="466"/>
      <c r="BQ17" s="466"/>
      <c r="BR17" s="466"/>
      <c r="BS17" s="466"/>
      <c r="BT17" s="466"/>
      <c r="BU17" s="466"/>
      <c r="BV17" s="466"/>
      <c r="BW17" s="466"/>
      <c r="BX17" s="466"/>
      <c r="BY17" s="467"/>
      <c r="BZ17" s="465"/>
      <c r="CA17" s="466"/>
      <c r="CB17" s="466"/>
      <c r="CC17" s="466"/>
      <c r="CD17" s="466"/>
      <c r="CE17" s="466"/>
      <c r="CF17" s="466"/>
      <c r="CG17" s="466"/>
      <c r="CH17" s="467"/>
      <c r="CI17" s="465"/>
      <c r="CJ17" s="466"/>
      <c r="CK17" s="466"/>
      <c r="CL17" s="466"/>
      <c r="CM17" s="466"/>
      <c r="CN17" s="466"/>
      <c r="CO17" s="466"/>
      <c r="CP17" s="466"/>
      <c r="CQ17" s="467"/>
      <c r="CR17" s="465"/>
      <c r="CS17" s="466"/>
      <c r="CT17" s="466"/>
      <c r="CU17" s="466"/>
      <c r="CV17" s="466"/>
      <c r="CW17" s="466"/>
      <c r="CX17" s="466"/>
      <c r="CY17" s="466"/>
      <c r="CZ17" s="467"/>
      <c r="DA17" s="465"/>
      <c r="DB17" s="466"/>
      <c r="DC17" s="466"/>
      <c r="DD17" s="466"/>
      <c r="DE17" s="466"/>
      <c r="DF17" s="466"/>
      <c r="DG17" s="466"/>
      <c r="DH17" s="466"/>
      <c r="DI17" s="467"/>
      <c r="DJ17" s="465"/>
      <c r="DK17" s="466"/>
      <c r="DL17" s="466"/>
      <c r="DM17" s="466"/>
      <c r="DN17" s="466"/>
      <c r="DO17" s="466"/>
      <c r="DP17" s="466"/>
      <c r="DQ17" s="466"/>
      <c r="DR17" s="467"/>
      <c r="DS17" s="465"/>
      <c r="DT17" s="466"/>
      <c r="DU17" s="466"/>
      <c r="DV17" s="466"/>
      <c r="DW17" s="466"/>
      <c r="DX17" s="466"/>
      <c r="DY17" s="466"/>
      <c r="DZ17" s="466"/>
      <c r="EA17" s="467"/>
      <c r="EB17" s="465"/>
      <c r="EC17" s="466"/>
      <c r="ED17" s="466"/>
      <c r="EE17" s="466"/>
      <c r="EF17" s="466"/>
      <c r="EG17" s="466"/>
      <c r="EH17" s="466"/>
      <c r="EI17" s="466"/>
      <c r="EJ17" s="466"/>
      <c r="EK17" s="466"/>
      <c r="EL17" s="466"/>
      <c r="EM17" s="467"/>
      <c r="EN17" s="465"/>
      <c r="EO17" s="466"/>
      <c r="EP17" s="466"/>
      <c r="EQ17" s="466"/>
      <c r="ER17" s="466"/>
      <c r="ES17" s="466"/>
      <c r="ET17" s="466"/>
      <c r="EU17" s="466"/>
      <c r="EV17" s="466"/>
      <c r="EW17" s="466"/>
      <c r="EX17" s="466"/>
      <c r="EY17" s="467"/>
      <c r="EZ17" s="465"/>
      <c r="FA17" s="466"/>
      <c r="FB17" s="466"/>
      <c r="FC17" s="466"/>
      <c r="FD17" s="466"/>
      <c r="FE17" s="466"/>
      <c r="FF17" s="466"/>
      <c r="FG17" s="466"/>
      <c r="FH17" s="466"/>
      <c r="FI17" s="466"/>
      <c r="FJ17" s="466"/>
      <c r="FK17" s="467"/>
    </row>
    <row r="18" spans="1:171" ht="12.75" customHeight="1" x14ac:dyDescent="0.2">
      <c r="A18" s="23"/>
      <c r="B18" s="490" t="s">
        <v>127</v>
      </c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0"/>
      <c r="AB18" s="490"/>
      <c r="AC18" s="490"/>
      <c r="AD18" s="490"/>
      <c r="AE18" s="490"/>
      <c r="AF18" s="490"/>
      <c r="AG18" s="490"/>
      <c r="AH18" s="490"/>
      <c r="AI18" s="490"/>
      <c r="AJ18" s="490"/>
      <c r="AK18" s="490"/>
      <c r="AL18" s="490"/>
      <c r="AM18" s="490"/>
      <c r="AN18" s="490"/>
      <c r="AO18" s="490"/>
      <c r="AP18" s="490"/>
      <c r="AQ18" s="490"/>
      <c r="AR18" s="491"/>
      <c r="AS18" s="203" t="s">
        <v>432</v>
      </c>
      <c r="AT18" s="204"/>
      <c r="AU18" s="204"/>
      <c r="AV18" s="204"/>
      <c r="AW18" s="204"/>
      <c r="AX18" s="204"/>
      <c r="AY18" s="204"/>
      <c r="AZ18" s="205"/>
      <c r="BA18" s="197">
        <v>1</v>
      </c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9"/>
      <c r="BM18" s="197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9"/>
      <c r="BZ18" s="197"/>
      <c r="CA18" s="198"/>
      <c r="CB18" s="198"/>
      <c r="CC18" s="198"/>
      <c r="CD18" s="198"/>
      <c r="CE18" s="198"/>
      <c r="CF18" s="198"/>
      <c r="CG18" s="198"/>
      <c r="CH18" s="199"/>
      <c r="CI18" s="197"/>
      <c r="CJ18" s="198"/>
      <c r="CK18" s="198"/>
      <c r="CL18" s="198"/>
      <c r="CM18" s="198"/>
      <c r="CN18" s="198"/>
      <c r="CO18" s="198"/>
      <c r="CP18" s="198"/>
      <c r="CQ18" s="199"/>
      <c r="CR18" s="197"/>
      <c r="CS18" s="198"/>
      <c r="CT18" s="198"/>
      <c r="CU18" s="198"/>
      <c r="CV18" s="198"/>
      <c r="CW18" s="198"/>
      <c r="CX18" s="198"/>
      <c r="CY18" s="198"/>
      <c r="CZ18" s="199"/>
      <c r="DA18" s="197"/>
      <c r="DB18" s="198"/>
      <c r="DC18" s="198"/>
      <c r="DD18" s="198"/>
      <c r="DE18" s="198"/>
      <c r="DF18" s="198"/>
      <c r="DG18" s="198"/>
      <c r="DH18" s="198"/>
      <c r="DI18" s="199"/>
      <c r="DJ18" s="197"/>
      <c r="DK18" s="198"/>
      <c r="DL18" s="198"/>
      <c r="DM18" s="198"/>
      <c r="DN18" s="198"/>
      <c r="DO18" s="198"/>
      <c r="DP18" s="198"/>
      <c r="DQ18" s="198"/>
      <c r="DR18" s="199"/>
      <c r="DS18" s="197">
        <v>1</v>
      </c>
      <c r="DT18" s="198"/>
      <c r="DU18" s="198"/>
      <c r="DV18" s="198"/>
      <c r="DW18" s="198"/>
      <c r="DX18" s="198"/>
      <c r="DY18" s="198"/>
      <c r="DZ18" s="198"/>
      <c r="EA18" s="199"/>
      <c r="EB18" s="197"/>
      <c r="EC18" s="198"/>
      <c r="ED18" s="198"/>
      <c r="EE18" s="198"/>
      <c r="EF18" s="198"/>
      <c r="EG18" s="198"/>
      <c r="EH18" s="198"/>
      <c r="EI18" s="198"/>
      <c r="EJ18" s="198"/>
      <c r="EK18" s="198"/>
      <c r="EL18" s="198"/>
      <c r="EM18" s="199"/>
      <c r="EN18" s="197"/>
      <c r="EO18" s="198"/>
      <c r="EP18" s="198"/>
      <c r="EQ18" s="198"/>
      <c r="ER18" s="198"/>
      <c r="ES18" s="198"/>
      <c r="ET18" s="198"/>
      <c r="EU18" s="198"/>
      <c r="EV18" s="198"/>
      <c r="EW18" s="198"/>
      <c r="EX18" s="198"/>
      <c r="EY18" s="199"/>
      <c r="EZ18" s="197"/>
      <c r="FA18" s="198"/>
      <c r="FB18" s="198"/>
      <c r="FC18" s="198"/>
      <c r="FD18" s="198"/>
      <c r="FE18" s="198"/>
      <c r="FF18" s="198"/>
      <c r="FG18" s="198"/>
      <c r="FH18" s="198"/>
      <c r="FI18" s="198"/>
      <c r="FJ18" s="198"/>
      <c r="FK18" s="199"/>
    </row>
    <row r="19" spans="1:171" ht="12.75" customHeight="1" x14ac:dyDescent="0.2">
      <c r="A19" s="23"/>
      <c r="B19" s="490" t="s">
        <v>188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1"/>
      <c r="AS19" s="203" t="s">
        <v>433</v>
      </c>
      <c r="AT19" s="204"/>
      <c r="AU19" s="204"/>
      <c r="AV19" s="204"/>
      <c r="AW19" s="204"/>
      <c r="AX19" s="204"/>
      <c r="AY19" s="204"/>
      <c r="AZ19" s="205"/>
      <c r="BA19" s="197">
        <v>1</v>
      </c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9"/>
      <c r="BM19" s="197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9"/>
      <c r="BZ19" s="197"/>
      <c r="CA19" s="198"/>
      <c r="CB19" s="198"/>
      <c r="CC19" s="198"/>
      <c r="CD19" s="198"/>
      <c r="CE19" s="198"/>
      <c r="CF19" s="198"/>
      <c r="CG19" s="198"/>
      <c r="CH19" s="199"/>
      <c r="CI19" s="197">
        <v>1</v>
      </c>
      <c r="CJ19" s="198"/>
      <c r="CK19" s="198"/>
      <c r="CL19" s="198"/>
      <c r="CM19" s="198"/>
      <c r="CN19" s="198"/>
      <c r="CO19" s="198"/>
      <c r="CP19" s="198"/>
      <c r="CQ19" s="199"/>
      <c r="CR19" s="197"/>
      <c r="CS19" s="198"/>
      <c r="CT19" s="198"/>
      <c r="CU19" s="198"/>
      <c r="CV19" s="198"/>
      <c r="CW19" s="198"/>
      <c r="CX19" s="198"/>
      <c r="CY19" s="198"/>
      <c r="CZ19" s="199"/>
      <c r="DA19" s="197"/>
      <c r="DB19" s="198"/>
      <c r="DC19" s="198"/>
      <c r="DD19" s="198"/>
      <c r="DE19" s="198"/>
      <c r="DF19" s="198"/>
      <c r="DG19" s="198"/>
      <c r="DH19" s="198"/>
      <c r="DI19" s="199"/>
      <c r="DJ19" s="197"/>
      <c r="DK19" s="198"/>
      <c r="DL19" s="198"/>
      <c r="DM19" s="198"/>
      <c r="DN19" s="198"/>
      <c r="DO19" s="198"/>
      <c r="DP19" s="198"/>
      <c r="DQ19" s="198"/>
      <c r="DR19" s="199"/>
      <c r="DS19" s="197"/>
      <c r="DT19" s="198"/>
      <c r="DU19" s="198"/>
      <c r="DV19" s="198"/>
      <c r="DW19" s="198"/>
      <c r="DX19" s="198"/>
      <c r="DY19" s="198"/>
      <c r="DZ19" s="198"/>
      <c r="EA19" s="199"/>
      <c r="EB19" s="197"/>
      <c r="EC19" s="198"/>
      <c r="ED19" s="198"/>
      <c r="EE19" s="198"/>
      <c r="EF19" s="198"/>
      <c r="EG19" s="198"/>
      <c r="EH19" s="198"/>
      <c r="EI19" s="198"/>
      <c r="EJ19" s="198"/>
      <c r="EK19" s="198"/>
      <c r="EL19" s="198"/>
      <c r="EM19" s="199"/>
      <c r="EN19" s="197"/>
      <c r="EO19" s="198"/>
      <c r="EP19" s="198"/>
      <c r="EQ19" s="198"/>
      <c r="ER19" s="198"/>
      <c r="ES19" s="198"/>
      <c r="ET19" s="198"/>
      <c r="EU19" s="198"/>
      <c r="EV19" s="198"/>
      <c r="EW19" s="198"/>
      <c r="EX19" s="198"/>
      <c r="EY19" s="199"/>
      <c r="EZ19" s="197"/>
      <c r="FA19" s="198"/>
      <c r="FB19" s="198"/>
      <c r="FC19" s="198"/>
      <c r="FD19" s="198"/>
      <c r="FE19" s="198"/>
      <c r="FF19" s="198"/>
      <c r="FG19" s="198"/>
      <c r="FH19" s="198"/>
      <c r="FI19" s="198"/>
      <c r="FJ19" s="198"/>
      <c r="FK19" s="199"/>
      <c r="FO19" s="218"/>
    </row>
    <row r="20" spans="1:171" ht="12.75" customHeight="1" x14ac:dyDescent="0.2">
      <c r="A20" s="11"/>
      <c r="B20" s="490" t="s">
        <v>194</v>
      </c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1"/>
      <c r="AS20" s="203" t="s">
        <v>434</v>
      </c>
      <c r="AT20" s="204"/>
      <c r="AU20" s="204"/>
      <c r="AV20" s="204"/>
      <c r="AW20" s="204"/>
      <c r="AX20" s="204"/>
      <c r="AY20" s="204"/>
      <c r="AZ20" s="205"/>
      <c r="BA20" s="197">
        <v>1</v>
      </c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9"/>
      <c r="BM20" s="197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9"/>
      <c r="BZ20" s="197"/>
      <c r="CA20" s="198"/>
      <c r="CB20" s="198"/>
      <c r="CC20" s="198"/>
      <c r="CD20" s="198"/>
      <c r="CE20" s="198"/>
      <c r="CF20" s="198"/>
      <c r="CG20" s="198"/>
      <c r="CH20" s="199"/>
      <c r="CI20" s="197"/>
      <c r="CJ20" s="198"/>
      <c r="CK20" s="198"/>
      <c r="CL20" s="198"/>
      <c r="CM20" s="198"/>
      <c r="CN20" s="198"/>
      <c r="CO20" s="198"/>
      <c r="CP20" s="198"/>
      <c r="CQ20" s="199"/>
      <c r="CR20" s="197"/>
      <c r="CS20" s="198"/>
      <c r="CT20" s="198"/>
      <c r="CU20" s="198"/>
      <c r="CV20" s="198"/>
      <c r="CW20" s="198"/>
      <c r="CX20" s="198"/>
      <c r="CY20" s="198"/>
      <c r="CZ20" s="199"/>
      <c r="DA20" s="197"/>
      <c r="DB20" s="198"/>
      <c r="DC20" s="198"/>
      <c r="DD20" s="198"/>
      <c r="DE20" s="198"/>
      <c r="DF20" s="198"/>
      <c r="DG20" s="198"/>
      <c r="DH20" s="198"/>
      <c r="DI20" s="199"/>
      <c r="DJ20" s="197">
        <v>1</v>
      </c>
      <c r="DK20" s="198"/>
      <c r="DL20" s="198"/>
      <c r="DM20" s="198"/>
      <c r="DN20" s="198"/>
      <c r="DO20" s="198"/>
      <c r="DP20" s="198"/>
      <c r="DQ20" s="198"/>
      <c r="DR20" s="199"/>
      <c r="DS20" s="197"/>
      <c r="DT20" s="198"/>
      <c r="DU20" s="198"/>
      <c r="DV20" s="198"/>
      <c r="DW20" s="198"/>
      <c r="DX20" s="198"/>
      <c r="DY20" s="198"/>
      <c r="DZ20" s="198"/>
      <c r="EA20" s="199"/>
      <c r="EB20" s="197"/>
      <c r="EC20" s="198"/>
      <c r="ED20" s="198"/>
      <c r="EE20" s="198"/>
      <c r="EF20" s="198"/>
      <c r="EG20" s="198"/>
      <c r="EH20" s="198"/>
      <c r="EI20" s="198"/>
      <c r="EJ20" s="198"/>
      <c r="EK20" s="198"/>
      <c r="EL20" s="198"/>
      <c r="EM20" s="199"/>
      <c r="EN20" s="197"/>
      <c r="EO20" s="198"/>
      <c r="EP20" s="198"/>
      <c r="EQ20" s="198"/>
      <c r="ER20" s="198"/>
      <c r="ES20" s="198"/>
      <c r="ET20" s="198"/>
      <c r="EU20" s="198"/>
      <c r="EV20" s="198"/>
      <c r="EW20" s="198"/>
      <c r="EX20" s="198"/>
      <c r="EY20" s="199"/>
      <c r="EZ20" s="197"/>
      <c r="FA20" s="198"/>
      <c r="FB20" s="198"/>
      <c r="FC20" s="198"/>
      <c r="FD20" s="198"/>
      <c r="FE20" s="198"/>
      <c r="FF20" s="198"/>
      <c r="FG20" s="198"/>
      <c r="FH20" s="198"/>
      <c r="FI20" s="198"/>
      <c r="FJ20" s="198"/>
      <c r="FK20" s="199"/>
      <c r="FO20" s="218"/>
    </row>
    <row r="21" spans="1:171" ht="12.75" customHeight="1" x14ac:dyDescent="0.2">
      <c r="A21" s="23"/>
      <c r="B21" s="490" t="s">
        <v>141</v>
      </c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1"/>
      <c r="AS21" s="203" t="s">
        <v>435</v>
      </c>
      <c r="AT21" s="204"/>
      <c r="AU21" s="204"/>
      <c r="AV21" s="204"/>
      <c r="AW21" s="204"/>
      <c r="AX21" s="204"/>
      <c r="AY21" s="204"/>
      <c r="AZ21" s="205"/>
      <c r="BA21" s="197">
        <v>3</v>
      </c>
      <c r="BB21" s="198"/>
      <c r="BC21" s="198"/>
      <c r="BD21" s="198"/>
      <c r="BE21" s="198"/>
      <c r="BF21" s="198"/>
      <c r="BG21" s="198"/>
      <c r="BH21" s="198"/>
      <c r="BI21" s="198"/>
      <c r="BJ21" s="198"/>
      <c r="BK21" s="198"/>
      <c r="BL21" s="199"/>
      <c r="BM21" s="197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9"/>
      <c r="BZ21" s="197"/>
      <c r="CA21" s="198"/>
      <c r="CB21" s="198"/>
      <c r="CC21" s="198"/>
      <c r="CD21" s="198"/>
      <c r="CE21" s="198"/>
      <c r="CF21" s="198"/>
      <c r="CG21" s="198"/>
      <c r="CH21" s="199"/>
      <c r="CI21" s="197"/>
      <c r="CJ21" s="198"/>
      <c r="CK21" s="198"/>
      <c r="CL21" s="198"/>
      <c r="CM21" s="198"/>
      <c r="CN21" s="198"/>
      <c r="CO21" s="198"/>
      <c r="CP21" s="198"/>
      <c r="CQ21" s="199"/>
      <c r="CR21" s="197"/>
      <c r="CS21" s="198"/>
      <c r="CT21" s="198"/>
      <c r="CU21" s="198"/>
      <c r="CV21" s="198"/>
      <c r="CW21" s="198"/>
      <c r="CX21" s="198"/>
      <c r="CY21" s="198"/>
      <c r="CZ21" s="199"/>
      <c r="DA21" s="197">
        <v>1</v>
      </c>
      <c r="DB21" s="198"/>
      <c r="DC21" s="198"/>
      <c r="DD21" s="198"/>
      <c r="DE21" s="198"/>
      <c r="DF21" s="198"/>
      <c r="DG21" s="198"/>
      <c r="DH21" s="198"/>
      <c r="DI21" s="199"/>
      <c r="DJ21" s="197">
        <v>1</v>
      </c>
      <c r="DK21" s="198"/>
      <c r="DL21" s="198"/>
      <c r="DM21" s="198"/>
      <c r="DN21" s="198"/>
      <c r="DO21" s="198"/>
      <c r="DP21" s="198"/>
      <c r="DQ21" s="198"/>
      <c r="DR21" s="199"/>
      <c r="DS21" s="197"/>
      <c r="DT21" s="198"/>
      <c r="DU21" s="198"/>
      <c r="DV21" s="198"/>
      <c r="DW21" s="198"/>
      <c r="DX21" s="198"/>
      <c r="DY21" s="198"/>
      <c r="DZ21" s="198"/>
      <c r="EA21" s="199"/>
      <c r="EB21" s="197">
        <v>1</v>
      </c>
      <c r="EC21" s="198"/>
      <c r="ED21" s="198"/>
      <c r="EE21" s="198"/>
      <c r="EF21" s="198"/>
      <c r="EG21" s="198"/>
      <c r="EH21" s="198"/>
      <c r="EI21" s="198"/>
      <c r="EJ21" s="198"/>
      <c r="EK21" s="198"/>
      <c r="EL21" s="198"/>
      <c r="EM21" s="199"/>
      <c r="EN21" s="197"/>
      <c r="EO21" s="198"/>
      <c r="EP21" s="198"/>
      <c r="EQ21" s="198"/>
      <c r="ER21" s="198"/>
      <c r="ES21" s="198"/>
      <c r="ET21" s="198"/>
      <c r="EU21" s="198"/>
      <c r="EV21" s="198"/>
      <c r="EW21" s="198"/>
      <c r="EX21" s="198"/>
      <c r="EY21" s="199"/>
      <c r="EZ21" s="197"/>
      <c r="FA21" s="198"/>
      <c r="FB21" s="198"/>
      <c r="FC21" s="198"/>
      <c r="FD21" s="198"/>
      <c r="FE21" s="198"/>
      <c r="FF21" s="198"/>
      <c r="FG21" s="198"/>
      <c r="FH21" s="198"/>
      <c r="FI21" s="198"/>
      <c r="FJ21" s="198"/>
      <c r="FK21" s="199"/>
      <c r="FO21" s="31"/>
    </row>
    <row r="22" spans="1:171" ht="12.75" customHeight="1" x14ac:dyDescent="0.2">
      <c r="A22" s="23"/>
      <c r="B22" s="490" t="s">
        <v>142</v>
      </c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0"/>
      <c r="AB22" s="490"/>
      <c r="AC22" s="490"/>
      <c r="AD22" s="490"/>
      <c r="AE22" s="490"/>
      <c r="AF22" s="490"/>
      <c r="AG22" s="490"/>
      <c r="AH22" s="490"/>
      <c r="AI22" s="490"/>
      <c r="AJ22" s="490"/>
      <c r="AK22" s="490"/>
      <c r="AL22" s="490"/>
      <c r="AM22" s="490"/>
      <c r="AN22" s="490"/>
      <c r="AO22" s="490"/>
      <c r="AP22" s="490"/>
      <c r="AQ22" s="490"/>
      <c r="AR22" s="491"/>
      <c r="AS22" s="203" t="s">
        <v>436</v>
      </c>
      <c r="AT22" s="204"/>
      <c r="AU22" s="204"/>
      <c r="AV22" s="204"/>
      <c r="AW22" s="204"/>
      <c r="AX22" s="204"/>
      <c r="AY22" s="204"/>
      <c r="AZ22" s="205"/>
      <c r="BA22" s="197">
        <v>1</v>
      </c>
      <c r="BB22" s="198"/>
      <c r="BC22" s="198"/>
      <c r="BD22" s="198"/>
      <c r="BE22" s="198"/>
      <c r="BF22" s="198"/>
      <c r="BG22" s="198"/>
      <c r="BH22" s="198"/>
      <c r="BI22" s="198"/>
      <c r="BJ22" s="198"/>
      <c r="BK22" s="198"/>
      <c r="BL22" s="199"/>
      <c r="BM22" s="197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9"/>
      <c r="BZ22" s="197"/>
      <c r="CA22" s="198"/>
      <c r="CB22" s="198"/>
      <c r="CC22" s="198"/>
      <c r="CD22" s="198"/>
      <c r="CE22" s="198"/>
      <c r="CF22" s="198"/>
      <c r="CG22" s="198"/>
      <c r="CH22" s="199"/>
      <c r="CI22" s="197"/>
      <c r="CJ22" s="198"/>
      <c r="CK22" s="198"/>
      <c r="CL22" s="198"/>
      <c r="CM22" s="198"/>
      <c r="CN22" s="198"/>
      <c r="CO22" s="198"/>
      <c r="CP22" s="198"/>
      <c r="CQ22" s="199"/>
      <c r="CR22" s="197"/>
      <c r="CS22" s="198"/>
      <c r="CT22" s="198"/>
      <c r="CU22" s="198"/>
      <c r="CV22" s="198"/>
      <c r="CW22" s="198"/>
      <c r="CX22" s="198"/>
      <c r="CY22" s="198"/>
      <c r="CZ22" s="199"/>
      <c r="DA22" s="197">
        <v>1</v>
      </c>
      <c r="DB22" s="198"/>
      <c r="DC22" s="198"/>
      <c r="DD22" s="198"/>
      <c r="DE22" s="198"/>
      <c r="DF22" s="198"/>
      <c r="DG22" s="198"/>
      <c r="DH22" s="198"/>
      <c r="DI22" s="199"/>
      <c r="DJ22" s="197"/>
      <c r="DK22" s="198"/>
      <c r="DL22" s="198"/>
      <c r="DM22" s="198"/>
      <c r="DN22" s="198"/>
      <c r="DO22" s="198"/>
      <c r="DP22" s="198"/>
      <c r="DQ22" s="198"/>
      <c r="DR22" s="199"/>
      <c r="DS22" s="197"/>
      <c r="DT22" s="198"/>
      <c r="DU22" s="198"/>
      <c r="DV22" s="198"/>
      <c r="DW22" s="198"/>
      <c r="DX22" s="198"/>
      <c r="DY22" s="198"/>
      <c r="DZ22" s="198"/>
      <c r="EA22" s="199"/>
      <c r="EB22" s="197"/>
      <c r="EC22" s="198"/>
      <c r="ED22" s="198"/>
      <c r="EE22" s="198"/>
      <c r="EF22" s="198"/>
      <c r="EG22" s="198"/>
      <c r="EH22" s="198"/>
      <c r="EI22" s="198"/>
      <c r="EJ22" s="198"/>
      <c r="EK22" s="198"/>
      <c r="EL22" s="198"/>
      <c r="EM22" s="199"/>
      <c r="EN22" s="197"/>
      <c r="EO22" s="198"/>
      <c r="EP22" s="198"/>
      <c r="EQ22" s="198"/>
      <c r="ER22" s="198"/>
      <c r="ES22" s="198"/>
      <c r="ET22" s="198"/>
      <c r="EU22" s="198"/>
      <c r="EV22" s="198"/>
      <c r="EW22" s="198"/>
      <c r="EX22" s="198"/>
      <c r="EY22" s="199"/>
      <c r="EZ22" s="197"/>
      <c r="FA22" s="198"/>
      <c r="FB22" s="198"/>
      <c r="FC22" s="198"/>
      <c r="FD22" s="198"/>
      <c r="FE22" s="198"/>
      <c r="FF22" s="198"/>
      <c r="FG22" s="198"/>
      <c r="FH22" s="198"/>
      <c r="FI22" s="198"/>
      <c r="FJ22" s="198"/>
      <c r="FK22" s="199"/>
      <c r="FO22" s="13"/>
    </row>
    <row r="23" spans="1:171" ht="12.75" customHeight="1" x14ac:dyDescent="0.2">
      <c r="A23" s="23"/>
      <c r="B23" s="490" t="s">
        <v>143</v>
      </c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1"/>
      <c r="AS23" s="203" t="s">
        <v>437</v>
      </c>
      <c r="AT23" s="204"/>
      <c r="AU23" s="204"/>
      <c r="AV23" s="204"/>
      <c r="AW23" s="204"/>
      <c r="AX23" s="204"/>
      <c r="AY23" s="204"/>
      <c r="AZ23" s="205"/>
      <c r="BA23" s="197">
        <v>1</v>
      </c>
      <c r="BB23" s="198"/>
      <c r="BC23" s="198"/>
      <c r="BD23" s="198"/>
      <c r="BE23" s="198"/>
      <c r="BF23" s="198"/>
      <c r="BG23" s="198"/>
      <c r="BH23" s="198"/>
      <c r="BI23" s="198"/>
      <c r="BJ23" s="198"/>
      <c r="BK23" s="198"/>
      <c r="BL23" s="199"/>
      <c r="BM23" s="197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9"/>
      <c r="BZ23" s="197"/>
      <c r="CA23" s="198"/>
      <c r="CB23" s="198"/>
      <c r="CC23" s="198"/>
      <c r="CD23" s="198"/>
      <c r="CE23" s="198"/>
      <c r="CF23" s="198"/>
      <c r="CG23" s="198"/>
      <c r="CH23" s="199"/>
      <c r="CI23" s="197"/>
      <c r="CJ23" s="198"/>
      <c r="CK23" s="198"/>
      <c r="CL23" s="198"/>
      <c r="CM23" s="198"/>
      <c r="CN23" s="198"/>
      <c r="CO23" s="198"/>
      <c r="CP23" s="198"/>
      <c r="CQ23" s="199"/>
      <c r="CR23" s="197"/>
      <c r="CS23" s="198"/>
      <c r="CT23" s="198"/>
      <c r="CU23" s="198"/>
      <c r="CV23" s="198"/>
      <c r="CW23" s="198"/>
      <c r="CX23" s="198"/>
      <c r="CY23" s="198"/>
      <c r="CZ23" s="199"/>
      <c r="DA23" s="197"/>
      <c r="DB23" s="198"/>
      <c r="DC23" s="198"/>
      <c r="DD23" s="198"/>
      <c r="DE23" s="198"/>
      <c r="DF23" s="198"/>
      <c r="DG23" s="198"/>
      <c r="DH23" s="198"/>
      <c r="DI23" s="199"/>
      <c r="DJ23" s="197"/>
      <c r="DK23" s="198"/>
      <c r="DL23" s="198"/>
      <c r="DM23" s="198"/>
      <c r="DN23" s="198"/>
      <c r="DO23" s="198"/>
      <c r="DP23" s="198"/>
      <c r="DQ23" s="198"/>
      <c r="DR23" s="199"/>
      <c r="DS23" s="197">
        <v>1</v>
      </c>
      <c r="DT23" s="198"/>
      <c r="DU23" s="198"/>
      <c r="DV23" s="198"/>
      <c r="DW23" s="198"/>
      <c r="DX23" s="198"/>
      <c r="DY23" s="198"/>
      <c r="DZ23" s="198"/>
      <c r="EA23" s="199"/>
      <c r="EB23" s="197"/>
      <c r="EC23" s="198"/>
      <c r="ED23" s="198"/>
      <c r="EE23" s="198"/>
      <c r="EF23" s="198"/>
      <c r="EG23" s="198"/>
      <c r="EH23" s="198"/>
      <c r="EI23" s="198"/>
      <c r="EJ23" s="198"/>
      <c r="EK23" s="198"/>
      <c r="EL23" s="198"/>
      <c r="EM23" s="199"/>
      <c r="EN23" s="197"/>
      <c r="EO23" s="198"/>
      <c r="EP23" s="198"/>
      <c r="EQ23" s="198"/>
      <c r="ER23" s="198"/>
      <c r="ES23" s="198"/>
      <c r="ET23" s="198"/>
      <c r="EU23" s="198"/>
      <c r="EV23" s="198"/>
      <c r="EW23" s="198"/>
      <c r="EX23" s="198"/>
      <c r="EY23" s="199"/>
      <c r="EZ23" s="197"/>
      <c r="FA23" s="198"/>
      <c r="FB23" s="198"/>
      <c r="FC23" s="198"/>
      <c r="FD23" s="198"/>
      <c r="FE23" s="198"/>
      <c r="FF23" s="198"/>
      <c r="FG23" s="198"/>
      <c r="FH23" s="198"/>
      <c r="FI23" s="198"/>
      <c r="FJ23" s="198"/>
      <c r="FK23" s="199"/>
    </row>
    <row r="24" spans="1:171" ht="12.75" customHeight="1" x14ac:dyDescent="0.2">
      <c r="A24" s="23"/>
      <c r="B24" s="490" t="s">
        <v>128</v>
      </c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1"/>
      <c r="AS24" s="203" t="s">
        <v>438</v>
      </c>
      <c r="AT24" s="204"/>
      <c r="AU24" s="204"/>
      <c r="AV24" s="204"/>
      <c r="AW24" s="204"/>
      <c r="AX24" s="204"/>
      <c r="AY24" s="204"/>
      <c r="AZ24" s="205"/>
      <c r="BA24" s="197">
        <v>1</v>
      </c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9"/>
      <c r="BM24" s="197"/>
      <c r="BN24" s="198"/>
      <c r="BO24" s="198"/>
      <c r="BP24" s="198"/>
      <c r="BQ24" s="198"/>
      <c r="BR24" s="198"/>
      <c r="BS24" s="198"/>
      <c r="BT24" s="198"/>
      <c r="BU24" s="198"/>
      <c r="BV24" s="198"/>
      <c r="BW24" s="198"/>
      <c r="BX24" s="198"/>
      <c r="BY24" s="199"/>
      <c r="BZ24" s="197"/>
      <c r="CA24" s="198"/>
      <c r="CB24" s="198"/>
      <c r="CC24" s="198"/>
      <c r="CD24" s="198"/>
      <c r="CE24" s="198"/>
      <c r="CF24" s="198"/>
      <c r="CG24" s="198"/>
      <c r="CH24" s="199"/>
      <c r="CI24" s="197"/>
      <c r="CJ24" s="198"/>
      <c r="CK24" s="198"/>
      <c r="CL24" s="198"/>
      <c r="CM24" s="198"/>
      <c r="CN24" s="198"/>
      <c r="CO24" s="198"/>
      <c r="CP24" s="198"/>
      <c r="CQ24" s="199"/>
      <c r="CR24" s="197"/>
      <c r="CS24" s="198"/>
      <c r="CT24" s="198"/>
      <c r="CU24" s="198"/>
      <c r="CV24" s="198"/>
      <c r="CW24" s="198"/>
      <c r="CX24" s="198"/>
      <c r="CY24" s="198"/>
      <c r="CZ24" s="199"/>
      <c r="DA24" s="197"/>
      <c r="DB24" s="198"/>
      <c r="DC24" s="198"/>
      <c r="DD24" s="198"/>
      <c r="DE24" s="198"/>
      <c r="DF24" s="198"/>
      <c r="DG24" s="198"/>
      <c r="DH24" s="198"/>
      <c r="DI24" s="199"/>
      <c r="DJ24" s="197"/>
      <c r="DK24" s="198"/>
      <c r="DL24" s="198"/>
      <c r="DM24" s="198"/>
      <c r="DN24" s="198"/>
      <c r="DO24" s="198"/>
      <c r="DP24" s="198"/>
      <c r="DQ24" s="198"/>
      <c r="DR24" s="199"/>
      <c r="DS24" s="197">
        <v>1</v>
      </c>
      <c r="DT24" s="198"/>
      <c r="DU24" s="198"/>
      <c r="DV24" s="198"/>
      <c r="DW24" s="198"/>
      <c r="DX24" s="198"/>
      <c r="DY24" s="198"/>
      <c r="DZ24" s="198"/>
      <c r="EA24" s="199"/>
      <c r="EB24" s="197"/>
      <c r="EC24" s="198"/>
      <c r="ED24" s="198"/>
      <c r="EE24" s="198"/>
      <c r="EF24" s="198"/>
      <c r="EG24" s="198"/>
      <c r="EH24" s="198"/>
      <c r="EI24" s="198"/>
      <c r="EJ24" s="198"/>
      <c r="EK24" s="198"/>
      <c r="EL24" s="198"/>
      <c r="EM24" s="199"/>
      <c r="EN24" s="197"/>
      <c r="EO24" s="198"/>
      <c r="EP24" s="198"/>
      <c r="EQ24" s="198"/>
      <c r="ER24" s="198"/>
      <c r="ES24" s="198"/>
      <c r="ET24" s="198"/>
      <c r="EU24" s="198"/>
      <c r="EV24" s="198"/>
      <c r="EW24" s="198"/>
      <c r="EX24" s="198"/>
      <c r="EY24" s="199"/>
      <c r="EZ24" s="197"/>
      <c r="FA24" s="198"/>
      <c r="FB24" s="198"/>
      <c r="FC24" s="198"/>
      <c r="FD24" s="198"/>
      <c r="FE24" s="198"/>
      <c r="FF24" s="198"/>
      <c r="FG24" s="198"/>
      <c r="FH24" s="198"/>
      <c r="FI24" s="198"/>
      <c r="FJ24" s="198"/>
      <c r="FK24" s="199"/>
      <c r="FO24" s="25"/>
    </row>
    <row r="25" spans="1:171" ht="12.75" customHeight="1" x14ac:dyDescent="0.2">
      <c r="A25" s="23"/>
      <c r="B25" s="490" t="s">
        <v>144</v>
      </c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1"/>
      <c r="AS25" s="203" t="s">
        <v>439</v>
      </c>
      <c r="AT25" s="204"/>
      <c r="AU25" s="204"/>
      <c r="AV25" s="204"/>
      <c r="AW25" s="204"/>
      <c r="AX25" s="204"/>
      <c r="AY25" s="204"/>
      <c r="AZ25" s="205"/>
      <c r="BA25" s="197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9"/>
      <c r="BM25" s="197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9"/>
      <c r="BZ25" s="197"/>
      <c r="CA25" s="198"/>
      <c r="CB25" s="198"/>
      <c r="CC25" s="198"/>
      <c r="CD25" s="198"/>
      <c r="CE25" s="198"/>
      <c r="CF25" s="198"/>
      <c r="CG25" s="198"/>
      <c r="CH25" s="199"/>
      <c r="CI25" s="197"/>
      <c r="CJ25" s="198"/>
      <c r="CK25" s="198"/>
      <c r="CL25" s="198"/>
      <c r="CM25" s="198"/>
      <c r="CN25" s="198"/>
      <c r="CO25" s="198"/>
      <c r="CP25" s="198"/>
      <c r="CQ25" s="199"/>
      <c r="CR25" s="197"/>
      <c r="CS25" s="198"/>
      <c r="CT25" s="198"/>
      <c r="CU25" s="198"/>
      <c r="CV25" s="198"/>
      <c r="CW25" s="198"/>
      <c r="CX25" s="198"/>
      <c r="CY25" s="198"/>
      <c r="CZ25" s="199"/>
      <c r="DA25" s="197"/>
      <c r="DB25" s="198"/>
      <c r="DC25" s="198"/>
      <c r="DD25" s="198"/>
      <c r="DE25" s="198"/>
      <c r="DF25" s="198"/>
      <c r="DG25" s="198"/>
      <c r="DH25" s="198"/>
      <c r="DI25" s="199"/>
      <c r="DJ25" s="197"/>
      <c r="DK25" s="198"/>
      <c r="DL25" s="198"/>
      <c r="DM25" s="198"/>
      <c r="DN25" s="198"/>
      <c r="DO25" s="198"/>
      <c r="DP25" s="198"/>
      <c r="DQ25" s="198"/>
      <c r="DR25" s="199"/>
      <c r="DS25" s="197"/>
      <c r="DT25" s="198"/>
      <c r="DU25" s="198"/>
      <c r="DV25" s="198"/>
      <c r="DW25" s="198"/>
      <c r="DX25" s="198"/>
      <c r="DY25" s="198"/>
      <c r="DZ25" s="198"/>
      <c r="EA25" s="199"/>
      <c r="EB25" s="197"/>
      <c r="EC25" s="198"/>
      <c r="ED25" s="198"/>
      <c r="EE25" s="198"/>
      <c r="EF25" s="198"/>
      <c r="EG25" s="198"/>
      <c r="EH25" s="198"/>
      <c r="EI25" s="198"/>
      <c r="EJ25" s="198"/>
      <c r="EK25" s="198"/>
      <c r="EL25" s="198"/>
      <c r="EM25" s="199"/>
      <c r="EN25" s="197"/>
      <c r="EO25" s="198"/>
      <c r="EP25" s="198"/>
      <c r="EQ25" s="198"/>
      <c r="ER25" s="198"/>
      <c r="ES25" s="198"/>
      <c r="ET25" s="198"/>
      <c r="EU25" s="198"/>
      <c r="EV25" s="198"/>
      <c r="EW25" s="198"/>
      <c r="EX25" s="198"/>
      <c r="EY25" s="199"/>
      <c r="EZ25" s="197"/>
      <c r="FA25" s="198"/>
      <c r="FB25" s="198"/>
      <c r="FC25" s="198"/>
      <c r="FD25" s="198"/>
      <c r="FE25" s="198"/>
      <c r="FF25" s="198"/>
      <c r="FG25" s="198"/>
      <c r="FH25" s="198"/>
      <c r="FI25" s="198"/>
      <c r="FJ25" s="198"/>
      <c r="FK25" s="199"/>
      <c r="FO25" s="25"/>
    </row>
    <row r="26" spans="1:171" ht="12.75" customHeight="1" x14ac:dyDescent="0.2">
      <c r="A26" s="23"/>
      <c r="B26" s="490" t="s">
        <v>397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490"/>
      <c r="AR26" s="491"/>
      <c r="AS26" s="203" t="s">
        <v>440</v>
      </c>
      <c r="AT26" s="204"/>
      <c r="AU26" s="204"/>
      <c r="AV26" s="204"/>
      <c r="AW26" s="204"/>
      <c r="AX26" s="204"/>
      <c r="AY26" s="204"/>
      <c r="AZ26" s="205"/>
      <c r="BA26" s="197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9"/>
      <c r="BM26" s="197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9"/>
      <c r="BZ26" s="197"/>
      <c r="CA26" s="198"/>
      <c r="CB26" s="198"/>
      <c r="CC26" s="198"/>
      <c r="CD26" s="198"/>
      <c r="CE26" s="198"/>
      <c r="CF26" s="198"/>
      <c r="CG26" s="198"/>
      <c r="CH26" s="199"/>
      <c r="CI26" s="197"/>
      <c r="CJ26" s="198"/>
      <c r="CK26" s="198"/>
      <c r="CL26" s="198"/>
      <c r="CM26" s="198"/>
      <c r="CN26" s="198"/>
      <c r="CO26" s="198"/>
      <c r="CP26" s="198"/>
      <c r="CQ26" s="199"/>
      <c r="CR26" s="197"/>
      <c r="CS26" s="198"/>
      <c r="CT26" s="198"/>
      <c r="CU26" s="198"/>
      <c r="CV26" s="198"/>
      <c r="CW26" s="198"/>
      <c r="CX26" s="198"/>
      <c r="CY26" s="198"/>
      <c r="CZ26" s="199"/>
      <c r="DA26" s="197"/>
      <c r="DB26" s="198"/>
      <c r="DC26" s="198"/>
      <c r="DD26" s="198"/>
      <c r="DE26" s="198"/>
      <c r="DF26" s="198"/>
      <c r="DG26" s="198"/>
      <c r="DH26" s="198"/>
      <c r="DI26" s="199"/>
      <c r="DJ26" s="197"/>
      <c r="DK26" s="198"/>
      <c r="DL26" s="198"/>
      <c r="DM26" s="198"/>
      <c r="DN26" s="198"/>
      <c r="DO26" s="198"/>
      <c r="DP26" s="198"/>
      <c r="DQ26" s="198"/>
      <c r="DR26" s="199"/>
      <c r="DS26" s="197"/>
      <c r="DT26" s="198"/>
      <c r="DU26" s="198"/>
      <c r="DV26" s="198"/>
      <c r="DW26" s="198"/>
      <c r="DX26" s="198"/>
      <c r="DY26" s="198"/>
      <c r="DZ26" s="198"/>
      <c r="EA26" s="199"/>
      <c r="EB26" s="197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9"/>
      <c r="EN26" s="197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9"/>
      <c r="EZ26" s="197"/>
      <c r="FA26" s="198"/>
      <c r="FB26" s="198"/>
      <c r="FC26" s="198"/>
      <c r="FD26" s="198"/>
      <c r="FE26" s="198"/>
      <c r="FF26" s="198"/>
      <c r="FG26" s="198"/>
      <c r="FH26" s="198"/>
      <c r="FI26" s="198"/>
      <c r="FJ26" s="198"/>
      <c r="FK26" s="199"/>
      <c r="FO26" s="25"/>
    </row>
    <row r="27" spans="1:171" ht="12.75" customHeight="1" x14ac:dyDescent="0.2">
      <c r="A27" s="11"/>
      <c r="B27" s="490" t="s">
        <v>195</v>
      </c>
      <c r="C27" s="490"/>
      <c r="D27" s="490"/>
      <c r="E27" s="490"/>
      <c r="F27" s="490"/>
      <c r="G27" s="490"/>
      <c r="H27" s="490"/>
      <c r="I27" s="490"/>
      <c r="J27" s="490"/>
      <c r="K27" s="490"/>
      <c r="L27" s="490"/>
      <c r="M27" s="490"/>
      <c r="N27" s="490"/>
      <c r="O27" s="490"/>
      <c r="P27" s="490"/>
      <c r="Q27" s="490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490"/>
      <c r="AI27" s="490"/>
      <c r="AJ27" s="490"/>
      <c r="AK27" s="490"/>
      <c r="AL27" s="490"/>
      <c r="AM27" s="490"/>
      <c r="AN27" s="490"/>
      <c r="AO27" s="490"/>
      <c r="AP27" s="490"/>
      <c r="AQ27" s="490"/>
      <c r="AR27" s="491"/>
      <c r="AS27" s="203" t="s">
        <v>441</v>
      </c>
      <c r="AT27" s="204"/>
      <c r="AU27" s="204"/>
      <c r="AV27" s="204"/>
      <c r="AW27" s="204"/>
      <c r="AX27" s="204"/>
      <c r="AY27" s="204"/>
      <c r="AZ27" s="205"/>
      <c r="BA27" s="197"/>
      <c r="BB27" s="198"/>
      <c r="BC27" s="198"/>
      <c r="BD27" s="198"/>
      <c r="BE27" s="198"/>
      <c r="BF27" s="198"/>
      <c r="BG27" s="198"/>
      <c r="BH27" s="198"/>
      <c r="BI27" s="198"/>
      <c r="BJ27" s="198"/>
      <c r="BK27" s="198"/>
      <c r="BL27" s="199"/>
      <c r="BM27" s="197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9"/>
      <c r="BZ27" s="197"/>
      <c r="CA27" s="198"/>
      <c r="CB27" s="198"/>
      <c r="CC27" s="198"/>
      <c r="CD27" s="198"/>
      <c r="CE27" s="198"/>
      <c r="CF27" s="198"/>
      <c r="CG27" s="198"/>
      <c r="CH27" s="199"/>
      <c r="CI27" s="197"/>
      <c r="CJ27" s="198"/>
      <c r="CK27" s="198"/>
      <c r="CL27" s="198"/>
      <c r="CM27" s="198"/>
      <c r="CN27" s="198"/>
      <c r="CO27" s="198"/>
      <c r="CP27" s="198"/>
      <c r="CQ27" s="199"/>
      <c r="CR27" s="197"/>
      <c r="CS27" s="198"/>
      <c r="CT27" s="198"/>
      <c r="CU27" s="198"/>
      <c r="CV27" s="198"/>
      <c r="CW27" s="198"/>
      <c r="CX27" s="198"/>
      <c r="CY27" s="198"/>
      <c r="CZ27" s="199"/>
      <c r="DA27" s="197"/>
      <c r="DB27" s="198"/>
      <c r="DC27" s="198"/>
      <c r="DD27" s="198"/>
      <c r="DE27" s="198"/>
      <c r="DF27" s="198"/>
      <c r="DG27" s="198"/>
      <c r="DH27" s="198"/>
      <c r="DI27" s="199"/>
      <c r="DJ27" s="197"/>
      <c r="DK27" s="198"/>
      <c r="DL27" s="198"/>
      <c r="DM27" s="198"/>
      <c r="DN27" s="198"/>
      <c r="DO27" s="198"/>
      <c r="DP27" s="198"/>
      <c r="DQ27" s="198"/>
      <c r="DR27" s="199"/>
      <c r="DS27" s="197"/>
      <c r="DT27" s="198"/>
      <c r="DU27" s="198"/>
      <c r="DV27" s="198"/>
      <c r="DW27" s="198"/>
      <c r="DX27" s="198"/>
      <c r="DY27" s="198"/>
      <c r="DZ27" s="198"/>
      <c r="EA27" s="199"/>
      <c r="EB27" s="197"/>
      <c r="EC27" s="198"/>
      <c r="ED27" s="198"/>
      <c r="EE27" s="198"/>
      <c r="EF27" s="198"/>
      <c r="EG27" s="198"/>
      <c r="EH27" s="198"/>
      <c r="EI27" s="198"/>
      <c r="EJ27" s="198"/>
      <c r="EK27" s="198"/>
      <c r="EL27" s="198"/>
      <c r="EM27" s="199"/>
      <c r="EN27" s="197"/>
      <c r="EO27" s="198"/>
      <c r="EP27" s="198"/>
      <c r="EQ27" s="198"/>
      <c r="ER27" s="198"/>
      <c r="ES27" s="198"/>
      <c r="ET27" s="198"/>
      <c r="EU27" s="198"/>
      <c r="EV27" s="198"/>
      <c r="EW27" s="198"/>
      <c r="EX27" s="198"/>
      <c r="EY27" s="199"/>
      <c r="EZ27" s="197"/>
      <c r="FA27" s="198"/>
      <c r="FB27" s="198"/>
      <c r="FC27" s="198"/>
      <c r="FD27" s="198"/>
      <c r="FE27" s="198"/>
      <c r="FF27" s="198"/>
      <c r="FG27" s="198"/>
      <c r="FH27" s="198"/>
      <c r="FI27" s="198"/>
      <c r="FJ27" s="198"/>
      <c r="FK27" s="199"/>
    </row>
    <row r="28" spans="1:171" ht="12.75" customHeight="1" x14ac:dyDescent="0.2">
      <c r="A28" s="23"/>
      <c r="B28" s="490" t="s">
        <v>178</v>
      </c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490"/>
      <c r="AI28" s="490"/>
      <c r="AJ28" s="490"/>
      <c r="AK28" s="490"/>
      <c r="AL28" s="490"/>
      <c r="AM28" s="490"/>
      <c r="AN28" s="490"/>
      <c r="AO28" s="490"/>
      <c r="AP28" s="490"/>
      <c r="AQ28" s="490"/>
      <c r="AR28" s="491"/>
      <c r="AS28" s="203" t="s">
        <v>442</v>
      </c>
      <c r="AT28" s="204"/>
      <c r="AU28" s="204"/>
      <c r="AV28" s="204"/>
      <c r="AW28" s="204"/>
      <c r="AX28" s="204"/>
      <c r="AY28" s="204"/>
      <c r="AZ28" s="205"/>
      <c r="BA28" s="197">
        <v>1</v>
      </c>
      <c r="BB28" s="198"/>
      <c r="BC28" s="198"/>
      <c r="BD28" s="198"/>
      <c r="BE28" s="198"/>
      <c r="BF28" s="198"/>
      <c r="BG28" s="198"/>
      <c r="BH28" s="198"/>
      <c r="BI28" s="198"/>
      <c r="BJ28" s="198"/>
      <c r="BK28" s="198"/>
      <c r="BL28" s="199"/>
      <c r="BM28" s="197"/>
      <c r="BN28" s="198"/>
      <c r="BO28" s="198"/>
      <c r="BP28" s="198"/>
      <c r="BQ28" s="198"/>
      <c r="BR28" s="198"/>
      <c r="BS28" s="198"/>
      <c r="BT28" s="198"/>
      <c r="BU28" s="198"/>
      <c r="BV28" s="198"/>
      <c r="BW28" s="198"/>
      <c r="BX28" s="198"/>
      <c r="BY28" s="199"/>
      <c r="BZ28" s="197"/>
      <c r="CA28" s="198"/>
      <c r="CB28" s="198"/>
      <c r="CC28" s="198"/>
      <c r="CD28" s="198"/>
      <c r="CE28" s="198"/>
      <c r="CF28" s="198"/>
      <c r="CG28" s="198"/>
      <c r="CH28" s="199"/>
      <c r="CI28" s="197"/>
      <c r="CJ28" s="198"/>
      <c r="CK28" s="198"/>
      <c r="CL28" s="198"/>
      <c r="CM28" s="198"/>
      <c r="CN28" s="198"/>
      <c r="CO28" s="198"/>
      <c r="CP28" s="198"/>
      <c r="CQ28" s="199"/>
      <c r="CR28" s="197"/>
      <c r="CS28" s="198"/>
      <c r="CT28" s="198"/>
      <c r="CU28" s="198"/>
      <c r="CV28" s="198"/>
      <c r="CW28" s="198"/>
      <c r="CX28" s="198"/>
      <c r="CY28" s="198"/>
      <c r="CZ28" s="199"/>
      <c r="DA28" s="197"/>
      <c r="DB28" s="198"/>
      <c r="DC28" s="198"/>
      <c r="DD28" s="198"/>
      <c r="DE28" s="198"/>
      <c r="DF28" s="198"/>
      <c r="DG28" s="198"/>
      <c r="DH28" s="198"/>
      <c r="DI28" s="199"/>
      <c r="DJ28" s="197"/>
      <c r="DK28" s="198"/>
      <c r="DL28" s="198"/>
      <c r="DM28" s="198"/>
      <c r="DN28" s="198"/>
      <c r="DO28" s="198"/>
      <c r="DP28" s="198"/>
      <c r="DQ28" s="198"/>
      <c r="DR28" s="199"/>
      <c r="DS28" s="197"/>
      <c r="DT28" s="198"/>
      <c r="DU28" s="198"/>
      <c r="DV28" s="198"/>
      <c r="DW28" s="198"/>
      <c r="DX28" s="198"/>
      <c r="DY28" s="198"/>
      <c r="DZ28" s="198"/>
      <c r="EA28" s="199"/>
      <c r="EB28" s="197"/>
      <c r="EC28" s="198"/>
      <c r="ED28" s="198"/>
      <c r="EE28" s="198"/>
      <c r="EF28" s="198"/>
      <c r="EG28" s="198"/>
      <c r="EH28" s="198"/>
      <c r="EI28" s="198"/>
      <c r="EJ28" s="198"/>
      <c r="EK28" s="198"/>
      <c r="EL28" s="198"/>
      <c r="EM28" s="199"/>
      <c r="EN28" s="197"/>
      <c r="EO28" s="198"/>
      <c r="EP28" s="198"/>
      <c r="EQ28" s="198"/>
      <c r="ER28" s="198"/>
      <c r="ES28" s="198"/>
      <c r="ET28" s="198"/>
      <c r="EU28" s="198"/>
      <c r="EV28" s="198"/>
      <c r="EW28" s="198"/>
      <c r="EX28" s="198"/>
      <c r="EY28" s="199"/>
      <c r="EZ28" s="197">
        <v>1</v>
      </c>
      <c r="FA28" s="198"/>
      <c r="FB28" s="198"/>
      <c r="FC28" s="198"/>
      <c r="FD28" s="198"/>
      <c r="FE28" s="198"/>
      <c r="FF28" s="198"/>
      <c r="FG28" s="198"/>
      <c r="FH28" s="198"/>
      <c r="FI28" s="198"/>
      <c r="FJ28" s="198"/>
      <c r="FK28" s="199"/>
    </row>
    <row r="29" spans="1:171" ht="12.75" customHeight="1" x14ac:dyDescent="0.2">
      <c r="A29" s="23"/>
      <c r="B29" s="214" t="s">
        <v>411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5"/>
      <c r="AS29" s="203" t="s">
        <v>443</v>
      </c>
      <c r="AT29" s="204"/>
      <c r="AU29" s="204"/>
      <c r="AV29" s="204"/>
      <c r="AW29" s="204"/>
      <c r="AX29" s="204"/>
      <c r="AY29" s="204"/>
      <c r="AZ29" s="205"/>
      <c r="BA29" s="197">
        <v>15</v>
      </c>
      <c r="BB29" s="198"/>
      <c r="BC29" s="198"/>
      <c r="BD29" s="198"/>
      <c r="BE29" s="198"/>
      <c r="BF29" s="198"/>
      <c r="BG29" s="198"/>
      <c r="BH29" s="198"/>
      <c r="BI29" s="198"/>
      <c r="BJ29" s="198"/>
      <c r="BK29" s="198"/>
      <c r="BL29" s="199"/>
      <c r="BM29" s="197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9"/>
      <c r="BZ29" s="197"/>
      <c r="CA29" s="198"/>
      <c r="CB29" s="198"/>
      <c r="CC29" s="198"/>
      <c r="CD29" s="198"/>
      <c r="CE29" s="198"/>
      <c r="CF29" s="198"/>
      <c r="CG29" s="198"/>
      <c r="CH29" s="199"/>
      <c r="CI29" s="197">
        <v>1</v>
      </c>
      <c r="CJ29" s="198"/>
      <c r="CK29" s="198"/>
      <c r="CL29" s="198"/>
      <c r="CM29" s="198"/>
      <c r="CN29" s="198"/>
      <c r="CO29" s="198"/>
      <c r="CP29" s="198"/>
      <c r="CQ29" s="199"/>
      <c r="CR29" s="197">
        <v>3</v>
      </c>
      <c r="CS29" s="198"/>
      <c r="CT29" s="198"/>
      <c r="CU29" s="198"/>
      <c r="CV29" s="198"/>
      <c r="CW29" s="198"/>
      <c r="CX29" s="198"/>
      <c r="CY29" s="198"/>
      <c r="CZ29" s="199"/>
      <c r="DA29" s="197">
        <v>4</v>
      </c>
      <c r="DB29" s="198"/>
      <c r="DC29" s="198"/>
      <c r="DD29" s="198"/>
      <c r="DE29" s="198"/>
      <c r="DF29" s="198"/>
      <c r="DG29" s="198"/>
      <c r="DH29" s="198"/>
      <c r="DI29" s="199"/>
      <c r="DJ29" s="197">
        <v>1</v>
      </c>
      <c r="DK29" s="198"/>
      <c r="DL29" s="198"/>
      <c r="DM29" s="198"/>
      <c r="DN29" s="198"/>
      <c r="DO29" s="198"/>
      <c r="DP29" s="198"/>
      <c r="DQ29" s="198"/>
      <c r="DR29" s="199"/>
      <c r="DS29" s="197">
        <v>3</v>
      </c>
      <c r="DT29" s="198"/>
      <c r="DU29" s="198"/>
      <c r="DV29" s="198"/>
      <c r="DW29" s="198"/>
      <c r="DX29" s="198"/>
      <c r="DY29" s="198"/>
      <c r="DZ29" s="198"/>
      <c r="EA29" s="199"/>
      <c r="EB29" s="197">
        <v>2</v>
      </c>
      <c r="EC29" s="198"/>
      <c r="ED29" s="198"/>
      <c r="EE29" s="198"/>
      <c r="EF29" s="198"/>
      <c r="EG29" s="198"/>
      <c r="EH29" s="198"/>
      <c r="EI29" s="198"/>
      <c r="EJ29" s="198"/>
      <c r="EK29" s="198"/>
      <c r="EL29" s="198"/>
      <c r="EM29" s="199"/>
      <c r="EN29" s="197">
        <v>1</v>
      </c>
      <c r="EO29" s="198"/>
      <c r="EP29" s="198"/>
      <c r="EQ29" s="198"/>
      <c r="ER29" s="198"/>
      <c r="ES29" s="198"/>
      <c r="ET29" s="198"/>
      <c r="EU29" s="198"/>
      <c r="EV29" s="198"/>
      <c r="EW29" s="198"/>
      <c r="EX29" s="198"/>
      <c r="EY29" s="199"/>
      <c r="EZ29" s="197"/>
      <c r="FA29" s="198"/>
      <c r="FB29" s="198"/>
      <c r="FC29" s="198"/>
      <c r="FD29" s="198"/>
      <c r="FE29" s="198"/>
      <c r="FF29" s="198"/>
      <c r="FG29" s="198"/>
      <c r="FH29" s="198"/>
      <c r="FI29" s="198"/>
      <c r="FJ29" s="198"/>
      <c r="FK29" s="199"/>
    </row>
    <row r="30" spans="1:171" ht="12.75" customHeight="1" x14ac:dyDescent="0.2">
      <c r="A30" s="16"/>
      <c r="B30" s="494" t="s">
        <v>151</v>
      </c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5"/>
      <c r="AS30" s="220" t="s">
        <v>444</v>
      </c>
      <c r="AT30" s="221"/>
      <c r="AU30" s="221"/>
      <c r="AV30" s="221"/>
      <c r="AW30" s="221"/>
      <c r="AX30" s="221"/>
      <c r="AY30" s="221"/>
      <c r="AZ30" s="222"/>
      <c r="BA30" s="438">
        <v>15</v>
      </c>
      <c r="BB30" s="439"/>
      <c r="BC30" s="439"/>
      <c r="BD30" s="439"/>
      <c r="BE30" s="439"/>
      <c r="BF30" s="439"/>
      <c r="BG30" s="439"/>
      <c r="BH30" s="439"/>
      <c r="BI30" s="439"/>
      <c r="BJ30" s="439"/>
      <c r="BK30" s="439"/>
      <c r="BL30" s="440"/>
      <c r="BM30" s="438"/>
      <c r="BN30" s="439"/>
      <c r="BO30" s="439"/>
      <c r="BP30" s="439"/>
      <c r="BQ30" s="439"/>
      <c r="BR30" s="439"/>
      <c r="BS30" s="439"/>
      <c r="BT30" s="439"/>
      <c r="BU30" s="439"/>
      <c r="BV30" s="439"/>
      <c r="BW30" s="439"/>
      <c r="BX30" s="439"/>
      <c r="BY30" s="440"/>
      <c r="BZ30" s="438"/>
      <c r="CA30" s="439"/>
      <c r="CB30" s="439"/>
      <c r="CC30" s="439"/>
      <c r="CD30" s="439"/>
      <c r="CE30" s="439"/>
      <c r="CF30" s="439"/>
      <c r="CG30" s="439"/>
      <c r="CH30" s="440"/>
      <c r="CI30" s="438">
        <v>1</v>
      </c>
      <c r="CJ30" s="439"/>
      <c r="CK30" s="439"/>
      <c r="CL30" s="439"/>
      <c r="CM30" s="439"/>
      <c r="CN30" s="439"/>
      <c r="CO30" s="439"/>
      <c r="CP30" s="439"/>
      <c r="CQ30" s="440"/>
      <c r="CR30" s="438">
        <v>3</v>
      </c>
      <c r="CS30" s="439"/>
      <c r="CT30" s="439"/>
      <c r="CU30" s="439"/>
      <c r="CV30" s="439"/>
      <c r="CW30" s="439"/>
      <c r="CX30" s="439"/>
      <c r="CY30" s="439"/>
      <c r="CZ30" s="440"/>
      <c r="DA30" s="438">
        <v>4</v>
      </c>
      <c r="DB30" s="439"/>
      <c r="DC30" s="439"/>
      <c r="DD30" s="439"/>
      <c r="DE30" s="439"/>
      <c r="DF30" s="439"/>
      <c r="DG30" s="439"/>
      <c r="DH30" s="439"/>
      <c r="DI30" s="440"/>
      <c r="DJ30" s="438">
        <v>1</v>
      </c>
      <c r="DK30" s="439"/>
      <c r="DL30" s="439"/>
      <c r="DM30" s="439"/>
      <c r="DN30" s="439"/>
      <c r="DO30" s="439"/>
      <c r="DP30" s="439"/>
      <c r="DQ30" s="439"/>
      <c r="DR30" s="440"/>
      <c r="DS30" s="438">
        <v>3</v>
      </c>
      <c r="DT30" s="439"/>
      <c r="DU30" s="439"/>
      <c r="DV30" s="439"/>
      <c r="DW30" s="439"/>
      <c r="DX30" s="439"/>
      <c r="DY30" s="439"/>
      <c r="DZ30" s="439"/>
      <c r="EA30" s="440"/>
      <c r="EB30" s="438">
        <v>2</v>
      </c>
      <c r="EC30" s="439"/>
      <c r="ED30" s="439"/>
      <c r="EE30" s="439"/>
      <c r="EF30" s="439"/>
      <c r="EG30" s="439"/>
      <c r="EH30" s="439"/>
      <c r="EI30" s="439"/>
      <c r="EJ30" s="439"/>
      <c r="EK30" s="439"/>
      <c r="EL30" s="439"/>
      <c r="EM30" s="440"/>
      <c r="EN30" s="438">
        <v>1</v>
      </c>
      <c r="EO30" s="439"/>
      <c r="EP30" s="439"/>
      <c r="EQ30" s="439"/>
      <c r="ER30" s="439"/>
      <c r="ES30" s="439"/>
      <c r="ET30" s="439"/>
      <c r="EU30" s="439"/>
      <c r="EV30" s="439"/>
      <c r="EW30" s="439"/>
      <c r="EX30" s="439"/>
      <c r="EY30" s="440"/>
      <c r="EZ30" s="438"/>
      <c r="FA30" s="439"/>
      <c r="FB30" s="439"/>
      <c r="FC30" s="439"/>
      <c r="FD30" s="439"/>
      <c r="FE30" s="439"/>
      <c r="FF30" s="439"/>
      <c r="FG30" s="439"/>
      <c r="FH30" s="439"/>
      <c r="FI30" s="439"/>
      <c r="FJ30" s="439"/>
      <c r="FK30" s="440"/>
    </row>
    <row r="31" spans="1:171" ht="12.75" customHeight="1" x14ac:dyDescent="0.2">
      <c r="A31" s="14"/>
      <c r="B31" s="498" t="s">
        <v>245</v>
      </c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9"/>
      <c r="AS31" s="223"/>
      <c r="AT31" s="224"/>
      <c r="AU31" s="224"/>
      <c r="AV31" s="224"/>
      <c r="AW31" s="224"/>
      <c r="AX31" s="224"/>
      <c r="AY31" s="224"/>
      <c r="AZ31" s="225"/>
      <c r="BA31" s="465"/>
      <c r="BB31" s="466"/>
      <c r="BC31" s="466"/>
      <c r="BD31" s="466"/>
      <c r="BE31" s="466"/>
      <c r="BF31" s="466"/>
      <c r="BG31" s="466"/>
      <c r="BH31" s="466"/>
      <c r="BI31" s="466"/>
      <c r="BJ31" s="466"/>
      <c r="BK31" s="466"/>
      <c r="BL31" s="467"/>
      <c r="BM31" s="465"/>
      <c r="BN31" s="466"/>
      <c r="BO31" s="466"/>
      <c r="BP31" s="466"/>
      <c r="BQ31" s="466"/>
      <c r="BR31" s="466"/>
      <c r="BS31" s="466"/>
      <c r="BT31" s="466"/>
      <c r="BU31" s="466"/>
      <c r="BV31" s="466"/>
      <c r="BW31" s="466"/>
      <c r="BX31" s="466"/>
      <c r="BY31" s="467"/>
      <c r="BZ31" s="465"/>
      <c r="CA31" s="466"/>
      <c r="CB31" s="466"/>
      <c r="CC31" s="466"/>
      <c r="CD31" s="466"/>
      <c r="CE31" s="466"/>
      <c r="CF31" s="466"/>
      <c r="CG31" s="466"/>
      <c r="CH31" s="467"/>
      <c r="CI31" s="465"/>
      <c r="CJ31" s="466"/>
      <c r="CK31" s="466"/>
      <c r="CL31" s="466"/>
      <c r="CM31" s="466"/>
      <c r="CN31" s="466"/>
      <c r="CO31" s="466"/>
      <c r="CP31" s="466"/>
      <c r="CQ31" s="467"/>
      <c r="CR31" s="465"/>
      <c r="CS31" s="466"/>
      <c r="CT31" s="466"/>
      <c r="CU31" s="466"/>
      <c r="CV31" s="466"/>
      <c r="CW31" s="466"/>
      <c r="CX31" s="466"/>
      <c r="CY31" s="466"/>
      <c r="CZ31" s="467"/>
      <c r="DA31" s="465"/>
      <c r="DB31" s="466"/>
      <c r="DC31" s="466"/>
      <c r="DD31" s="466"/>
      <c r="DE31" s="466"/>
      <c r="DF31" s="466"/>
      <c r="DG31" s="466"/>
      <c r="DH31" s="466"/>
      <c r="DI31" s="467"/>
      <c r="DJ31" s="465"/>
      <c r="DK31" s="466"/>
      <c r="DL31" s="466"/>
      <c r="DM31" s="466"/>
      <c r="DN31" s="466"/>
      <c r="DO31" s="466"/>
      <c r="DP31" s="466"/>
      <c r="DQ31" s="466"/>
      <c r="DR31" s="467"/>
      <c r="DS31" s="465"/>
      <c r="DT31" s="466"/>
      <c r="DU31" s="466"/>
      <c r="DV31" s="466"/>
      <c r="DW31" s="466"/>
      <c r="DX31" s="466"/>
      <c r="DY31" s="466"/>
      <c r="DZ31" s="466"/>
      <c r="EA31" s="467"/>
      <c r="EB31" s="465"/>
      <c r="EC31" s="466"/>
      <c r="ED31" s="466"/>
      <c r="EE31" s="466"/>
      <c r="EF31" s="466"/>
      <c r="EG31" s="466"/>
      <c r="EH31" s="466"/>
      <c r="EI31" s="466"/>
      <c r="EJ31" s="466"/>
      <c r="EK31" s="466"/>
      <c r="EL31" s="466"/>
      <c r="EM31" s="467"/>
      <c r="EN31" s="465"/>
      <c r="EO31" s="466"/>
      <c r="EP31" s="466"/>
      <c r="EQ31" s="466"/>
      <c r="ER31" s="466"/>
      <c r="ES31" s="466"/>
      <c r="ET31" s="466"/>
      <c r="EU31" s="466"/>
      <c r="EV31" s="466"/>
      <c r="EW31" s="466"/>
      <c r="EX31" s="466"/>
      <c r="EY31" s="467"/>
      <c r="EZ31" s="465"/>
      <c r="FA31" s="466"/>
      <c r="FB31" s="466"/>
      <c r="FC31" s="466"/>
      <c r="FD31" s="466"/>
      <c r="FE31" s="466"/>
      <c r="FF31" s="466"/>
      <c r="FG31" s="466"/>
      <c r="FH31" s="466"/>
      <c r="FI31" s="466"/>
      <c r="FJ31" s="466"/>
      <c r="FK31" s="467"/>
    </row>
    <row r="32" spans="1:171" ht="12.75" customHeight="1" x14ac:dyDescent="0.2">
      <c r="A32" s="23"/>
      <c r="B32" s="496" t="s">
        <v>246</v>
      </c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  <c r="AR32" s="497"/>
      <c r="AS32" s="203" t="s">
        <v>445</v>
      </c>
      <c r="AT32" s="204"/>
      <c r="AU32" s="204"/>
      <c r="AV32" s="204"/>
      <c r="AW32" s="204"/>
      <c r="AX32" s="204"/>
      <c r="AY32" s="204"/>
      <c r="AZ32" s="205"/>
      <c r="BA32" s="197"/>
      <c r="BB32" s="198"/>
      <c r="BC32" s="198"/>
      <c r="BD32" s="198"/>
      <c r="BE32" s="198"/>
      <c r="BF32" s="198"/>
      <c r="BG32" s="198"/>
      <c r="BH32" s="198"/>
      <c r="BI32" s="198"/>
      <c r="BJ32" s="198"/>
      <c r="BK32" s="198"/>
      <c r="BL32" s="199"/>
      <c r="BM32" s="197"/>
      <c r="BN32" s="198"/>
      <c r="BO32" s="198"/>
      <c r="BP32" s="198"/>
      <c r="BQ32" s="198"/>
      <c r="BR32" s="198"/>
      <c r="BS32" s="198"/>
      <c r="BT32" s="198"/>
      <c r="BU32" s="198"/>
      <c r="BV32" s="198"/>
      <c r="BW32" s="198"/>
      <c r="BX32" s="198"/>
      <c r="BY32" s="199"/>
      <c r="BZ32" s="197"/>
      <c r="CA32" s="198"/>
      <c r="CB32" s="198"/>
      <c r="CC32" s="198"/>
      <c r="CD32" s="198"/>
      <c r="CE32" s="198"/>
      <c r="CF32" s="198"/>
      <c r="CG32" s="198"/>
      <c r="CH32" s="199"/>
      <c r="CI32" s="197"/>
      <c r="CJ32" s="198"/>
      <c r="CK32" s="198"/>
      <c r="CL32" s="198"/>
      <c r="CM32" s="198"/>
      <c r="CN32" s="198"/>
      <c r="CO32" s="198"/>
      <c r="CP32" s="198"/>
      <c r="CQ32" s="199"/>
      <c r="CR32" s="197"/>
      <c r="CS32" s="198"/>
      <c r="CT32" s="198"/>
      <c r="CU32" s="198"/>
      <c r="CV32" s="198"/>
      <c r="CW32" s="198"/>
      <c r="CX32" s="198"/>
      <c r="CY32" s="198"/>
      <c r="CZ32" s="199"/>
      <c r="DA32" s="197"/>
      <c r="DB32" s="198"/>
      <c r="DC32" s="198"/>
      <c r="DD32" s="198"/>
      <c r="DE32" s="198"/>
      <c r="DF32" s="198"/>
      <c r="DG32" s="198"/>
      <c r="DH32" s="198"/>
      <c r="DI32" s="199"/>
      <c r="DJ32" s="197"/>
      <c r="DK32" s="198"/>
      <c r="DL32" s="198"/>
      <c r="DM32" s="198"/>
      <c r="DN32" s="198"/>
      <c r="DO32" s="198"/>
      <c r="DP32" s="198"/>
      <c r="DQ32" s="198"/>
      <c r="DR32" s="199"/>
      <c r="DS32" s="197"/>
      <c r="DT32" s="198"/>
      <c r="DU32" s="198"/>
      <c r="DV32" s="198"/>
      <c r="DW32" s="198"/>
      <c r="DX32" s="198"/>
      <c r="DY32" s="198"/>
      <c r="DZ32" s="198"/>
      <c r="EA32" s="199"/>
      <c r="EB32" s="197"/>
      <c r="EC32" s="198"/>
      <c r="ED32" s="198"/>
      <c r="EE32" s="198"/>
      <c r="EF32" s="198"/>
      <c r="EG32" s="198"/>
      <c r="EH32" s="198"/>
      <c r="EI32" s="198"/>
      <c r="EJ32" s="198"/>
      <c r="EK32" s="198"/>
      <c r="EL32" s="198"/>
      <c r="EM32" s="199"/>
      <c r="EN32" s="197"/>
      <c r="EO32" s="198"/>
      <c r="EP32" s="198"/>
      <c r="EQ32" s="198"/>
      <c r="ER32" s="198"/>
      <c r="ES32" s="198"/>
      <c r="ET32" s="198"/>
      <c r="EU32" s="198"/>
      <c r="EV32" s="198"/>
      <c r="EW32" s="198"/>
      <c r="EX32" s="198"/>
      <c r="EY32" s="199"/>
      <c r="EZ32" s="197"/>
      <c r="FA32" s="198"/>
      <c r="FB32" s="198"/>
      <c r="FC32" s="198"/>
      <c r="FD32" s="198"/>
      <c r="FE32" s="198"/>
      <c r="FF32" s="198"/>
      <c r="FG32" s="198"/>
      <c r="FH32" s="198"/>
      <c r="FI32" s="198"/>
      <c r="FJ32" s="198"/>
      <c r="FK32" s="199"/>
    </row>
    <row r="33" spans="1:167" ht="12.75" customHeight="1" x14ac:dyDescent="0.2">
      <c r="A33" s="23"/>
      <c r="B33" s="214" t="s">
        <v>413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5"/>
      <c r="AS33" s="203" t="s">
        <v>446</v>
      </c>
      <c r="AT33" s="204"/>
      <c r="AU33" s="204"/>
      <c r="AV33" s="204"/>
      <c r="AW33" s="204"/>
      <c r="AX33" s="204"/>
      <c r="AY33" s="204"/>
      <c r="AZ33" s="205"/>
      <c r="BA33" s="197">
        <v>22</v>
      </c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9"/>
      <c r="BM33" s="197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9"/>
      <c r="BZ33" s="197"/>
      <c r="CA33" s="198"/>
      <c r="CB33" s="198"/>
      <c r="CC33" s="198"/>
      <c r="CD33" s="198"/>
      <c r="CE33" s="198"/>
      <c r="CF33" s="198"/>
      <c r="CG33" s="198"/>
      <c r="CH33" s="199"/>
      <c r="CI33" s="197">
        <v>1</v>
      </c>
      <c r="CJ33" s="198"/>
      <c r="CK33" s="198"/>
      <c r="CL33" s="198"/>
      <c r="CM33" s="198"/>
      <c r="CN33" s="198"/>
      <c r="CO33" s="198"/>
      <c r="CP33" s="198"/>
      <c r="CQ33" s="199"/>
      <c r="CR33" s="197">
        <v>3</v>
      </c>
      <c r="CS33" s="198"/>
      <c r="CT33" s="198"/>
      <c r="CU33" s="198"/>
      <c r="CV33" s="198"/>
      <c r="CW33" s="198"/>
      <c r="CX33" s="198"/>
      <c r="CY33" s="198"/>
      <c r="CZ33" s="199"/>
      <c r="DA33" s="197">
        <v>5</v>
      </c>
      <c r="DB33" s="198"/>
      <c r="DC33" s="198"/>
      <c r="DD33" s="198"/>
      <c r="DE33" s="198"/>
      <c r="DF33" s="198"/>
      <c r="DG33" s="198"/>
      <c r="DH33" s="198"/>
      <c r="DI33" s="199"/>
      <c r="DJ33" s="197">
        <v>1</v>
      </c>
      <c r="DK33" s="198"/>
      <c r="DL33" s="198"/>
      <c r="DM33" s="198"/>
      <c r="DN33" s="198"/>
      <c r="DO33" s="198"/>
      <c r="DP33" s="198"/>
      <c r="DQ33" s="198"/>
      <c r="DR33" s="199"/>
      <c r="DS33" s="197">
        <v>7</v>
      </c>
      <c r="DT33" s="198"/>
      <c r="DU33" s="198"/>
      <c r="DV33" s="198"/>
      <c r="DW33" s="198"/>
      <c r="DX33" s="198"/>
      <c r="DY33" s="198"/>
      <c r="DZ33" s="198"/>
      <c r="EA33" s="199"/>
      <c r="EB33" s="197">
        <v>3</v>
      </c>
      <c r="EC33" s="198"/>
      <c r="ED33" s="198"/>
      <c r="EE33" s="198"/>
      <c r="EF33" s="198"/>
      <c r="EG33" s="198"/>
      <c r="EH33" s="198"/>
      <c r="EI33" s="198"/>
      <c r="EJ33" s="198"/>
      <c r="EK33" s="198"/>
      <c r="EL33" s="198"/>
      <c r="EM33" s="199"/>
      <c r="EN33" s="197">
        <v>2</v>
      </c>
      <c r="EO33" s="198"/>
      <c r="EP33" s="198"/>
      <c r="EQ33" s="198"/>
      <c r="ER33" s="198"/>
      <c r="ES33" s="198"/>
      <c r="ET33" s="198"/>
      <c r="EU33" s="198"/>
      <c r="EV33" s="198"/>
      <c r="EW33" s="198"/>
      <c r="EX33" s="198"/>
      <c r="EY33" s="199"/>
      <c r="EZ33" s="197"/>
      <c r="FA33" s="198"/>
      <c r="FB33" s="198"/>
      <c r="FC33" s="198"/>
      <c r="FD33" s="198"/>
      <c r="FE33" s="198"/>
      <c r="FF33" s="198"/>
      <c r="FG33" s="198"/>
      <c r="FH33" s="198"/>
      <c r="FI33" s="198"/>
      <c r="FJ33" s="198"/>
      <c r="FK33" s="199"/>
    </row>
  </sheetData>
  <sheetProtection algorithmName="SHA-512" hashValue="swrEeyiL4sxnYmB9C3tcEmT0tvVLFAiLjZZd4iF7hIh6WB8FIrVT2DFMzFmonUtTN1gGS97BsYT37CJAfQNqqQ==" saltValue="ebqt0CpP+OYCdfJS9PjN+g==" spinCount="100000" sheet="1" objects="1" scenarios="1"/>
  <mergeCells count="324">
    <mergeCell ref="FO1:FO2"/>
    <mergeCell ref="FO3:FO4"/>
    <mergeCell ref="FO9:FO10"/>
    <mergeCell ref="FO19:FO20"/>
    <mergeCell ref="AS29:AZ29"/>
    <mergeCell ref="BM29:BY29"/>
    <mergeCell ref="BA29:BL29"/>
    <mergeCell ref="AS28:AZ28"/>
    <mergeCell ref="BM27:BY27"/>
    <mergeCell ref="EB29:EM29"/>
    <mergeCell ref="EN29:EY29"/>
    <mergeCell ref="EZ29:FK29"/>
    <mergeCell ref="DS20:EA20"/>
    <mergeCell ref="DS21:EA21"/>
    <mergeCell ref="DS22:EA22"/>
    <mergeCell ref="EB19:EM19"/>
    <mergeCell ref="EB20:EM20"/>
    <mergeCell ref="EN19:EY19"/>
    <mergeCell ref="EN20:EY20"/>
    <mergeCell ref="DS19:EA19"/>
    <mergeCell ref="AS6:AZ6"/>
    <mergeCell ref="CR25:CZ25"/>
    <mergeCell ref="DA25:DI25"/>
    <mergeCell ref="BM24:BY24"/>
    <mergeCell ref="BM28:BY28"/>
    <mergeCell ref="DJ23:DR23"/>
    <mergeCell ref="CI23:CQ23"/>
    <mergeCell ref="CI24:CQ24"/>
    <mergeCell ref="CR24:CZ24"/>
    <mergeCell ref="BM20:BY20"/>
    <mergeCell ref="DJ25:DR25"/>
    <mergeCell ref="DA24:DI24"/>
    <mergeCell ref="DJ24:DR24"/>
    <mergeCell ref="DA21:DI21"/>
    <mergeCell ref="DA22:DI22"/>
    <mergeCell ref="DA23:DI23"/>
    <mergeCell ref="DJ21:DR21"/>
    <mergeCell ref="DJ22:DR22"/>
    <mergeCell ref="CI25:CQ25"/>
    <mergeCell ref="CI27:CQ27"/>
    <mergeCell ref="CI28:CQ28"/>
    <mergeCell ref="DA26:DI26"/>
    <mergeCell ref="DA27:DI27"/>
    <mergeCell ref="DA28:DI28"/>
    <mergeCell ref="BA22:BL22"/>
    <mergeCell ref="BA23:BL23"/>
    <mergeCell ref="BA24:BL24"/>
    <mergeCell ref="BA25:BL25"/>
    <mergeCell ref="AS16:AZ17"/>
    <mergeCell ref="AS18:AZ18"/>
    <mergeCell ref="AS19:AZ19"/>
    <mergeCell ref="B7:AR7"/>
    <mergeCell ref="B13:AR13"/>
    <mergeCell ref="B18:AR18"/>
    <mergeCell ref="B19:AR19"/>
    <mergeCell ref="B20:AR20"/>
    <mergeCell ref="B21:AR21"/>
    <mergeCell ref="B22:AR22"/>
    <mergeCell ref="AS10:AZ11"/>
    <mergeCell ref="BA13:BL13"/>
    <mergeCell ref="B25:AR25"/>
    <mergeCell ref="BZ10:CH11"/>
    <mergeCell ref="CI14:CQ15"/>
    <mergeCell ref="CI16:CQ17"/>
    <mergeCell ref="EB8:EM9"/>
    <mergeCell ref="EN8:EY9"/>
    <mergeCell ref="BM10:BY11"/>
    <mergeCell ref="BA12:BL12"/>
    <mergeCell ref="CI12:CQ12"/>
    <mergeCell ref="CR8:CZ9"/>
    <mergeCell ref="CR10:CZ11"/>
    <mergeCell ref="DA16:DI17"/>
    <mergeCell ref="DA13:DI13"/>
    <mergeCell ref="DA14:DI15"/>
    <mergeCell ref="DA12:DI12"/>
    <mergeCell ref="DA8:DI9"/>
    <mergeCell ref="DA10:DI11"/>
    <mergeCell ref="B1:FJ1"/>
    <mergeCell ref="B2:FJ2"/>
    <mergeCell ref="BM7:BY7"/>
    <mergeCell ref="A4:AR5"/>
    <mergeCell ref="A6:AR6"/>
    <mergeCell ref="BM8:BY9"/>
    <mergeCell ref="BM12:BY12"/>
    <mergeCell ref="B9:AR9"/>
    <mergeCell ref="BM5:BY5"/>
    <mergeCell ref="BM6:BY6"/>
    <mergeCell ref="AS7:AZ7"/>
    <mergeCell ref="AS4:AZ5"/>
    <mergeCell ref="AS12:AZ12"/>
    <mergeCell ref="AS8:AZ9"/>
    <mergeCell ref="B8:AR8"/>
    <mergeCell ref="BA4:BL5"/>
    <mergeCell ref="BZ8:CH9"/>
    <mergeCell ref="BZ5:CH5"/>
    <mergeCell ref="BZ6:CH6"/>
    <mergeCell ref="BZ7:CH7"/>
    <mergeCell ref="BA6:BL6"/>
    <mergeCell ref="BA7:BL7"/>
    <mergeCell ref="BA8:BL9"/>
    <mergeCell ref="CR7:CZ7"/>
    <mergeCell ref="BA27:BL27"/>
    <mergeCell ref="BA28:BL28"/>
    <mergeCell ref="BA10:BL11"/>
    <mergeCell ref="BA18:BL18"/>
    <mergeCell ref="BA14:BL15"/>
    <mergeCell ref="BA16:BL17"/>
    <mergeCell ref="B10:AR10"/>
    <mergeCell ref="B11:AR11"/>
    <mergeCell ref="B12:AR12"/>
    <mergeCell ref="AS13:AZ13"/>
    <mergeCell ref="BA19:BL19"/>
    <mergeCell ref="BA20:BL20"/>
    <mergeCell ref="BA21:BL21"/>
    <mergeCell ref="B14:AR14"/>
    <mergeCell ref="B15:AR15"/>
    <mergeCell ref="B16:AR16"/>
    <mergeCell ref="AS27:AZ27"/>
    <mergeCell ref="AS21:AZ21"/>
    <mergeCell ref="AS20:AZ20"/>
    <mergeCell ref="B27:AR27"/>
    <mergeCell ref="B28:AR28"/>
    <mergeCell ref="AS26:AZ26"/>
    <mergeCell ref="B23:AR23"/>
    <mergeCell ref="B24:AR24"/>
    <mergeCell ref="EZ32:FK32"/>
    <mergeCell ref="CI32:CQ32"/>
    <mergeCell ref="CR32:CZ32"/>
    <mergeCell ref="DA32:DI32"/>
    <mergeCell ref="DJ32:DR32"/>
    <mergeCell ref="B31:AR31"/>
    <mergeCell ref="BA30:BL31"/>
    <mergeCell ref="BM30:BY31"/>
    <mergeCell ref="EB30:EM31"/>
    <mergeCell ref="BZ30:CH31"/>
    <mergeCell ref="EZ30:FK31"/>
    <mergeCell ref="CI30:CQ31"/>
    <mergeCell ref="CR30:CZ31"/>
    <mergeCell ref="DA30:DI31"/>
    <mergeCell ref="DJ30:DR31"/>
    <mergeCell ref="AS30:AZ31"/>
    <mergeCell ref="EN30:EY31"/>
    <mergeCell ref="EB33:EM33"/>
    <mergeCell ref="EN33:EY33"/>
    <mergeCell ref="EZ33:FK33"/>
    <mergeCell ref="B29:AR29"/>
    <mergeCell ref="B30:AR30"/>
    <mergeCell ref="DS30:EA31"/>
    <mergeCell ref="AS33:AZ33"/>
    <mergeCell ref="BM33:BY33"/>
    <mergeCell ref="B33:AR33"/>
    <mergeCell ref="BA33:BL33"/>
    <mergeCell ref="BZ33:CH33"/>
    <mergeCell ref="DS32:EA32"/>
    <mergeCell ref="EB32:EM32"/>
    <mergeCell ref="EN32:EY32"/>
    <mergeCell ref="BZ32:CH32"/>
    <mergeCell ref="CI33:CQ33"/>
    <mergeCell ref="CR33:CZ33"/>
    <mergeCell ref="DA33:DI33"/>
    <mergeCell ref="DJ33:DR33"/>
    <mergeCell ref="DS33:EA33"/>
    <mergeCell ref="AS32:AZ32"/>
    <mergeCell ref="BM32:BY32"/>
    <mergeCell ref="B32:AR32"/>
    <mergeCell ref="BA32:BL32"/>
    <mergeCell ref="B26:AR26"/>
    <mergeCell ref="B17:AR17"/>
    <mergeCell ref="BZ13:CH13"/>
    <mergeCell ref="BZ14:CH15"/>
    <mergeCell ref="BZ16:CH17"/>
    <mergeCell ref="BZ12:CH12"/>
    <mergeCell ref="BZ18:CH18"/>
    <mergeCell ref="BZ19:CH19"/>
    <mergeCell ref="BA26:BL26"/>
    <mergeCell ref="BM25:BY25"/>
    <mergeCell ref="BM26:BY26"/>
    <mergeCell ref="BM23:BY23"/>
    <mergeCell ref="BM21:BY21"/>
    <mergeCell ref="BM22:BY22"/>
    <mergeCell ref="BM13:BY13"/>
    <mergeCell ref="BM19:BY19"/>
    <mergeCell ref="BM16:BY17"/>
    <mergeCell ref="BM18:BY18"/>
    <mergeCell ref="BM14:BY15"/>
    <mergeCell ref="AS14:AZ15"/>
    <mergeCell ref="AS25:AZ25"/>
    <mergeCell ref="AS23:AZ23"/>
    <mergeCell ref="AS22:AZ22"/>
    <mergeCell ref="AS24:AZ24"/>
    <mergeCell ref="CI29:CQ29"/>
    <mergeCell ref="BZ20:CH20"/>
    <mergeCell ref="BZ21:CH21"/>
    <mergeCell ref="BZ22:CH22"/>
    <mergeCell ref="BZ23:CH23"/>
    <mergeCell ref="BZ24:CH24"/>
    <mergeCell ref="BZ25:CH25"/>
    <mergeCell ref="CI20:CQ20"/>
    <mergeCell ref="CI21:CQ21"/>
    <mergeCell ref="CI22:CQ22"/>
    <mergeCell ref="CI26:CQ26"/>
    <mergeCell ref="BZ26:CH26"/>
    <mergeCell ref="BZ27:CH27"/>
    <mergeCell ref="BZ28:CH28"/>
    <mergeCell ref="BZ29:CH29"/>
    <mergeCell ref="CI18:CQ18"/>
    <mergeCell ref="DA29:DI29"/>
    <mergeCell ref="DA18:DI18"/>
    <mergeCell ref="DA19:DI19"/>
    <mergeCell ref="DA20:DI20"/>
    <mergeCell ref="DA5:DI5"/>
    <mergeCell ref="DA6:DI6"/>
    <mergeCell ref="DA7:DI7"/>
    <mergeCell ref="CR26:CZ26"/>
    <mergeCell ref="CR18:CZ18"/>
    <mergeCell ref="CR19:CZ19"/>
    <mergeCell ref="CR16:CZ17"/>
    <mergeCell ref="CR12:CZ12"/>
    <mergeCell ref="CR13:CZ13"/>
    <mergeCell ref="CR14:CZ15"/>
    <mergeCell ref="CR27:CZ27"/>
    <mergeCell ref="CR28:CZ28"/>
    <mergeCell ref="CR29:CZ29"/>
    <mergeCell ref="CR20:CZ20"/>
    <mergeCell ref="CR21:CZ21"/>
    <mergeCell ref="CR22:CZ22"/>
    <mergeCell ref="CR23:CZ23"/>
    <mergeCell ref="CR5:CZ5"/>
    <mergeCell ref="CR6:CZ6"/>
    <mergeCell ref="DJ29:DR29"/>
    <mergeCell ref="DS5:EA5"/>
    <mergeCell ref="DS6:EA6"/>
    <mergeCell ref="DS7:EA7"/>
    <mergeCell ref="DS8:EA9"/>
    <mergeCell ref="DS23:EA23"/>
    <mergeCell ref="DS24:EA24"/>
    <mergeCell ref="DS25:EA25"/>
    <mergeCell ref="DS26:EA26"/>
    <mergeCell ref="DJ19:DR19"/>
    <mergeCell ref="DJ20:DR20"/>
    <mergeCell ref="DJ16:DR17"/>
    <mergeCell ref="DJ26:DR26"/>
    <mergeCell ref="DJ27:DR27"/>
    <mergeCell ref="DJ28:DR28"/>
    <mergeCell ref="DJ13:DR13"/>
    <mergeCell ref="DJ14:DR15"/>
    <mergeCell ref="DJ12:DR12"/>
    <mergeCell ref="DJ8:DR9"/>
    <mergeCell ref="DJ10:DR11"/>
    <mergeCell ref="DJ18:DR18"/>
    <mergeCell ref="DJ5:DR5"/>
    <mergeCell ref="DJ6:DR6"/>
    <mergeCell ref="DJ7:DR7"/>
    <mergeCell ref="DS27:EA27"/>
    <mergeCell ref="DS28:EA28"/>
    <mergeCell ref="DS29:EA29"/>
    <mergeCell ref="DS18:EA18"/>
    <mergeCell ref="DS14:EA15"/>
    <mergeCell ref="DS16:EA17"/>
    <mergeCell ref="DS12:EA12"/>
    <mergeCell ref="DS13:EA13"/>
    <mergeCell ref="DS10:EA11"/>
    <mergeCell ref="EB18:EM18"/>
    <mergeCell ref="EB14:EM15"/>
    <mergeCell ref="EB16:EM17"/>
    <mergeCell ref="EB12:EM12"/>
    <mergeCell ref="EB13:EM13"/>
    <mergeCell ref="EB21:EM21"/>
    <mergeCell ref="EB10:EM11"/>
    <mergeCell ref="BM4:FK4"/>
    <mergeCell ref="EB5:EM5"/>
    <mergeCell ref="EB6:EM6"/>
    <mergeCell ref="EB7:EM7"/>
    <mergeCell ref="EN5:EY5"/>
    <mergeCell ref="EN6:EY6"/>
    <mergeCell ref="EN7:EY7"/>
    <mergeCell ref="EZ5:FK5"/>
    <mergeCell ref="EZ6:FK6"/>
    <mergeCell ref="EZ7:FK7"/>
    <mergeCell ref="CI5:CQ5"/>
    <mergeCell ref="CI10:CQ11"/>
    <mergeCell ref="CI6:CQ6"/>
    <mergeCell ref="CI7:CQ7"/>
    <mergeCell ref="CI8:CQ9"/>
    <mergeCell ref="CI13:CQ13"/>
    <mergeCell ref="CI19:CQ19"/>
    <mergeCell ref="EB28:EM28"/>
    <mergeCell ref="EN27:EY27"/>
    <mergeCell ref="EN28:EY28"/>
    <mergeCell ref="EN21:EY21"/>
    <mergeCell ref="EN22:EY22"/>
    <mergeCell ref="EN23:EY23"/>
    <mergeCell ref="EN24:EY24"/>
    <mergeCell ref="EB22:EM22"/>
    <mergeCell ref="EB23:EM23"/>
    <mergeCell ref="EB24:EM24"/>
    <mergeCell ref="EB25:EM25"/>
    <mergeCell ref="EB26:EM26"/>
    <mergeCell ref="EB27:EM27"/>
    <mergeCell ref="EZ16:FK17"/>
    <mergeCell ref="EZ12:FK12"/>
    <mergeCell ref="EZ13:FK13"/>
    <mergeCell ref="EZ14:FK15"/>
    <mergeCell ref="EZ8:FK9"/>
    <mergeCell ref="EZ10:FK11"/>
    <mergeCell ref="EN25:EY25"/>
    <mergeCell ref="EN26:EY26"/>
    <mergeCell ref="EN18:EY18"/>
    <mergeCell ref="EN14:EY15"/>
    <mergeCell ref="EN16:EY17"/>
    <mergeCell ref="EN12:EY12"/>
    <mergeCell ref="EN13:EY13"/>
    <mergeCell ref="EN10:EY11"/>
    <mergeCell ref="EZ20:FK20"/>
    <mergeCell ref="EZ27:FK27"/>
    <mergeCell ref="EZ28:FK28"/>
    <mergeCell ref="EZ21:FK21"/>
    <mergeCell ref="EZ22:FK22"/>
    <mergeCell ref="EZ23:FK23"/>
    <mergeCell ref="EZ24:FK24"/>
    <mergeCell ref="EZ25:FK25"/>
    <mergeCell ref="EZ26:FK26"/>
    <mergeCell ref="EZ18:FK18"/>
    <mergeCell ref="EZ19:FK19"/>
  </mergeCells>
  <phoneticPr fontId="7" type="noConversion"/>
  <hyperlinks>
    <hyperlink ref="FO1" location="ПРОВЕРКА!B1502" display="Количество ошибок в разделе 21" xr:uid="{00000000-0004-0000-0800-000000000000}"/>
    <hyperlink ref="FO1:FO2" location="ПРОВЕРКА!B1483" display="Количество ошибок в разделе 10" xr:uid="{00000000-0004-0000-0800-000001000000}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I44"/>
  <sheetViews>
    <sheetView view="pageBreakPreview" zoomScaleNormal="100" workbookViewId="0">
      <selection activeCell="FI19" sqref="FI19:FI20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191" t="s">
        <v>448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21"/>
      <c r="FI1" s="219" t="s">
        <v>3067</v>
      </c>
    </row>
    <row r="2" spans="1:165" ht="17.25" customHeight="1" x14ac:dyDescent="0.25">
      <c r="B2" s="489" t="s">
        <v>421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62"/>
      <c r="FI2" s="219"/>
    </row>
    <row r="3" spans="1:165" ht="6" customHeight="1" x14ac:dyDescent="0.2">
      <c r="FD3" s="24"/>
      <c r="FI3" s="137">
        <f>ПРОВЕРКА!B1594</f>
        <v>0</v>
      </c>
    </row>
    <row r="4" spans="1:165" s="36" customFormat="1" ht="12" customHeight="1" x14ac:dyDescent="0.2">
      <c r="A4" s="249" t="s">
        <v>152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1"/>
      <c r="AH4" s="523" t="s">
        <v>247</v>
      </c>
      <c r="AI4" s="523"/>
      <c r="AJ4" s="523"/>
      <c r="AK4" s="523"/>
      <c r="AL4" s="523"/>
      <c r="AM4" s="523"/>
      <c r="AN4" s="523"/>
      <c r="AO4" s="523"/>
      <c r="AP4" s="249" t="s">
        <v>449</v>
      </c>
      <c r="AQ4" s="250"/>
      <c r="AR4" s="250"/>
      <c r="AS4" s="250"/>
      <c r="AT4" s="250"/>
      <c r="AU4" s="250"/>
      <c r="AV4" s="250"/>
      <c r="AW4" s="250"/>
      <c r="AX4" s="250"/>
      <c r="AY4" s="250"/>
      <c r="AZ4" s="251"/>
      <c r="BA4" s="424" t="s">
        <v>226</v>
      </c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5"/>
      <c r="BZ4" s="425"/>
      <c r="CA4" s="425"/>
      <c r="CB4" s="425"/>
      <c r="CC4" s="425"/>
      <c r="CD4" s="425"/>
      <c r="CE4" s="425"/>
      <c r="CF4" s="425"/>
      <c r="CG4" s="425"/>
      <c r="CH4" s="425"/>
      <c r="CI4" s="425"/>
      <c r="CJ4" s="425"/>
      <c r="CK4" s="425"/>
      <c r="CL4" s="425"/>
      <c r="CM4" s="425"/>
      <c r="CN4" s="425"/>
      <c r="CO4" s="425"/>
      <c r="CP4" s="425"/>
      <c r="CQ4" s="425"/>
      <c r="CR4" s="426"/>
      <c r="CS4" s="518" t="s">
        <v>182</v>
      </c>
      <c r="CT4" s="519"/>
      <c r="CU4" s="519"/>
      <c r="CV4" s="519"/>
      <c r="CW4" s="519"/>
      <c r="CX4" s="519"/>
      <c r="CY4" s="519"/>
      <c r="CZ4" s="519"/>
      <c r="DA4" s="519"/>
      <c r="DB4" s="519"/>
      <c r="DC4" s="519"/>
      <c r="DD4" s="519"/>
      <c r="DE4" s="519"/>
      <c r="DF4" s="519"/>
      <c r="DG4" s="519"/>
      <c r="DH4" s="519"/>
      <c r="DI4" s="519"/>
      <c r="DJ4" s="519"/>
      <c r="DK4" s="519"/>
      <c r="DL4" s="519"/>
      <c r="DM4" s="520"/>
      <c r="DN4" s="437" t="s">
        <v>189</v>
      </c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2"/>
      <c r="FI4" s="137"/>
    </row>
    <row r="5" spans="1:165" s="36" customFormat="1" ht="12" customHeight="1" x14ac:dyDescent="0.2">
      <c r="A5" s="327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9"/>
      <c r="AH5" s="523"/>
      <c r="AI5" s="523"/>
      <c r="AJ5" s="523"/>
      <c r="AK5" s="523"/>
      <c r="AL5" s="523"/>
      <c r="AM5" s="523"/>
      <c r="AN5" s="523"/>
      <c r="AO5" s="523"/>
      <c r="AP5" s="327"/>
      <c r="AQ5" s="328"/>
      <c r="AR5" s="328"/>
      <c r="AS5" s="328"/>
      <c r="AT5" s="328"/>
      <c r="AU5" s="328"/>
      <c r="AV5" s="328"/>
      <c r="AW5" s="328"/>
      <c r="AX5" s="328"/>
      <c r="AY5" s="328"/>
      <c r="AZ5" s="329"/>
      <c r="BA5" s="427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  <c r="BM5" s="428"/>
      <c r="BN5" s="428"/>
      <c r="BO5" s="428"/>
      <c r="BP5" s="428"/>
      <c r="BQ5" s="428"/>
      <c r="BR5" s="428"/>
      <c r="BS5" s="428"/>
      <c r="BT5" s="428"/>
      <c r="BU5" s="428"/>
      <c r="BV5" s="428"/>
      <c r="BW5" s="428"/>
      <c r="BX5" s="428"/>
      <c r="BY5" s="428"/>
      <c r="BZ5" s="428"/>
      <c r="CA5" s="428"/>
      <c r="CB5" s="428"/>
      <c r="CC5" s="428"/>
      <c r="CD5" s="428"/>
      <c r="CE5" s="428"/>
      <c r="CF5" s="428"/>
      <c r="CG5" s="428"/>
      <c r="CH5" s="428"/>
      <c r="CI5" s="428"/>
      <c r="CJ5" s="428"/>
      <c r="CK5" s="428"/>
      <c r="CL5" s="428"/>
      <c r="CM5" s="428"/>
      <c r="CN5" s="428"/>
      <c r="CO5" s="428"/>
      <c r="CP5" s="428"/>
      <c r="CQ5" s="428"/>
      <c r="CR5" s="429"/>
      <c r="CS5" s="521" t="s">
        <v>183</v>
      </c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522"/>
      <c r="DN5" s="323" t="s">
        <v>227</v>
      </c>
      <c r="DO5" s="324"/>
      <c r="DP5" s="324"/>
      <c r="DQ5" s="324"/>
      <c r="DR5" s="324"/>
      <c r="DS5" s="324"/>
      <c r="DT5" s="324"/>
      <c r="DU5" s="324"/>
      <c r="DV5" s="324"/>
      <c r="DW5" s="324"/>
      <c r="DX5" s="324"/>
      <c r="DY5" s="324"/>
      <c r="DZ5" s="324"/>
      <c r="EA5" s="324"/>
      <c r="EB5" s="324"/>
      <c r="EC5" s="324"/>
      <c r="ED5" s="324"/>
      <c r="EE5" s="324"/>
      <c r="EF5" s="324"/>
      <c r="EG5" s="324"/>
      <c r="EH5" s="324"/>
      <c r="EI5" s="324"/>
      <c r="EJ5" s="324"/>
      <c r="EK5" s="324"/>
      <c r="EL5" s="324"/>
      <c r="EM5" s="324"/>
      <c r="EN5" s="324"/>
      <c r="EO5" s="324"/>
      <c r="EP5" s="324"/>
      <c r="EQ5" s="324"/>
      <c r="ER5" s="324"/>
      <c r="ES5" s="324"/>
      <c r="ET5" s="324"/>
      <c r="EU5" s="324"/>
      <c r="EV5" s="324"/>
      <c r="EW5" s="324"/>
      <c r="EX5" s="324"/>
      <c r="EY5" s="324"/>
      <c r="EZ5" s="324"/>
      <c r="FA5" s="324"/>
      <c r="FB5" s="324"/>
      <c r="FC5" s="324"/>
      <c r="FD5" s="324"/>
      <c r="FE5" s="325"/>
      <c r="FI5" s="1"/>
    </row>
    <row r="6" spans="1:165" s="36" customFormat="1" ht="12" customHeight="1" x14ac:dyDescent="0.2">
      <c r="A6" s="327"/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9"/>
      <c r="AH6" s="523"/>
      <c r="AI6" s="523"/>
      <c r="AJ6" s="523"/>
      <c r="AK6" s="523"/>
      <c r="AL6" s="523"/>
      <c r="AM6" s="523"/>
      <c r="AN6" s="523"/>
      <c r="AO6" s="523"/>
      <c r="AP6" s="327"/>
      <c r="AQ6" s="328"/>
      <c r="AR6" s="328"/>
      <c r="AS6" s="328"/>
      <c r="AT6" s="328"/>
      <c r="AU6" s="328"/>
      <c r="AV6" s="328"/>
      <c r="AW6" s="328"/>
      <c r="AX6" s="328"/>
      <c r="AY6" s="328"/>
      <c r="AZ6" s="329"/>
      <c r="BA6" s="249" t="s">
        <v>162</v>
      </c>
      <c r="BB6" s="250"/>
      <c r="BC6" s="250"/>
      <c r="BD6" s="250"/>
      <c r="BE6" s="250"/>
      <c r="BF6" s="251"/>
      <c r="BG6" s="249" t="s">
        <v>220</v>
      </c>
      <c r="BH6" s="250"/>
      <c r="BI6" s="250"/>
      <c r="BJ6" s="250"/>
      <c r="BK6" s="250"/>
      <c r="BL6" s="251"/>
      <c r="BM6" s="523" t="s">
        <v>164</v>
      </c>
      <c r="BN6" s="523"/>
      <c r="BO6" s="523"/>
      <c r="BP6" s="523"/>
      <c r="BQ6" s="523"/>
      <c r="BR6" s="523"/>
      <c r="BS6" s="523"/>
      <c r="BT6" s="523"/>
      <c r="BU6" s="523" t="s">
        <v>228</v>
      </c>
      <c r="BV6" s="523"/>
      <c r="BW6" s="523"/>
      <c r="BX6" s="523"/>
      <c r="BY6" s="523"/>
      <c r="BZ6" s="523"/>
      <c r="CA6" s="523"/>
      <c r="CB6" s="523"/>
      <c r="CC6" s="523" t="s">
        <v>165</v>
      </c>
      <c r="CD6" s="523"/>
      <c r="CE6" s="523"/>
      <c r="CF6" s="523"/>
      <c r="CG6" s="523"/>
      <c r="CH6" s="523"/>
      <c r="CI6" s="523"/>
      <c r="CJ6" s="523"/>
      <c r="CK6" s="523" t="s">
        <v>219</v>
      </c>
      <c r="CL6" s="523"/>
      <c r="CM6" s="523"/>
      <c r="CN6" s="523"/>
      <c r="CO6" s="523"/>
      <c r="CP6" s="523"/>
      <c r="CQ6" s="523"/>
      <c r="CR6" s="523"/>
      <c r="CS6" s="148" t="s">
        <v>450</v>
      </c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50"/>
      <c r="DN6" s="249" t="s">
        <v>162</v>
      </c>
      <c r="DO6" s="250"/>
      <c r="DP6" s="250"/>
      <c r="DQ6" s="250"/>
      <c r="DR6" s="250"/>
      <c r="DS6" s="251"/>
      <c r="DT6" s="249" t="s">
        <v>220</v>
      </c>
      <c r="DU6" s="250"/>
      <c r="DV6" s="250"/>
      <c r="DW6" s="250"/>
      <c r="DX6" s="250"/>
      <c r="DY6" s="251"/>
      <c r="DZ6" s="327" t="s">
        <v>164</v>
      </c>
      <c r="EA6" s="328"/>
      <c r="EB6" s="328"/>
      <c r="EC6" s="328"/>
      <c r="ED6" s="328"/>
      <c r="EE6" s="328"/>
      <c r="EF6" s="328"/>
      <c r="EG6" s="329"/>
      <c r="EH6" s="327" t="s">
        <v>228</v>
      </c>
      <c r="EI6" s="328"/>
      <c r="EJ6" s="328"/>
      <c r="EK6" s="328"/>
      <c r="EL6" s="328"/>
      <c r="EM6" s="328"/>
      <c r="EN6" s="328"/>
      <c r="EO6" s="329"/>
      <c r="EP6" s="327" t="s">
        <v>165</v>
      </c>
      <c r="EQ6" s="328"/>
      <c r="ER6" s="328"/>
      <c r="ES6" s="328"/>
      <c r="ET6" s="328"/>
      <c r="EU6" s="328"/>
      <c r="EV6" s="328"/>
      <c r="EW6" s="329"/>
      <c r="EX6" s="249" t="s">
        <v>0</v>
      </c>
      <c r="EY6" s="250"/>
      <c r="EZ6" s="250"/>
      <c r="FA6" s="250"/>
      <c r="FB6" s="250"/>
      <c r="FC6" s="250"/>
      <c r="FD6" s="250"/>
      <c r="FE6" s="251"/>
      <c r="FI6" s="1"/>
    </row>
    <row r="7" spans="1:165" s="36" customFormat="1" ht="12" customHeight="1" x14ac:dyDescent="0.2">
      <c r="A7" s="327"/>
      <c r="B7" s="328"/>
      <c r="C7" s="328"/>
      <c r="D7" s="328"/>
      <c r="E7" s="328"/>
      <c r="F7" s="328"/>
      <c r="G7" s="328"/>
      <c r="H7" s="328"/>
      <c r="I7" s="328"/>
      <c r="J7" s="328"/>
      <c r="K7" s="328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9"/>
      <c r="AH7" s="523"/>
      <c r="AI7" s="523"/>
      <c r="AJ7" s="523"/>
      <c r="AK7" s="523"/>
      <c r="AL7" s="523"/>
      <c r="AM7" s="523"/>
      <c r="AN7" s="523"/>
      <c r="AO7" s="523"/>
      <c r="AP7" s="327"/>
      <c r="AQ7" s="328"/>
      <c r="AR7" s="328"/>
      <c r="AS7" s="328"/>
      <c r="AT7" s="328"/>
      <c r="AU7" s="328"/>
      <c r="AV7" s="328"/>
      <c r="AW7" s="328"/>
      <c r="AX7" s="328"/>
      <c r="AY7" s="328"/>
      <c r="AZ7" s="329"/>
      <c r="BA7" s="327"/>
      <c r="BB7" s="328"/>
      <c r="BC7" s="328"/>
      <c r="BD7" s="328"/>
      <c r="BE7" s="328"/>
      <c r="BF7" s="329"/>
      <c r="BG7" s="327"/>
      <c r="BH7" s="328"/>
      <c r="BI7" s="328"/>
      <c r="BJ7" s="328"/>
      <c r="BK7" s="328"/>
      <c r="BL7" s="329"/>
      <c r="BM7" s="523"/>
      <c r="BN7" s="523"/>
      <c r="BO7" s="523"/>
      <c r="BP7" s="523"/>
      <c r="BQ7" s="523"/>
      <c r="BR7" s="523"/>
      <c r="BS7" s="523"/>
      <c r="BT7" s="523"/>
      <c r="BU7" s="523"/>
      <c r="BV7" s="523"/>
      <c r="BW7" s="523"/>
      <c r="BX7" s="523"/>
      <c r="BY7" s="523"/>
      <c r="BZ7" s="523"/>
      <c r="CA7" s="523"/>
      <c r="CB7" s="523"/>
      <c r="CC7" s="523"/>
      <c r="CD7" s="523"/>
      <c r="CE7" s="523"/>
      <c r="CF7" s="523"/>
      <c r="CG7" s="523"/>
      <c r="CH7" s="523"/>
      <c r="CI7" s="523"/>
      <c r="CJ7" s="523"/>
      <c r="CK7" s="523"/>
      <c r="CL7" s="523"/>
      <c r="CM7" s="523"/>
      <c r="CN7" s="523"/>
      <c r="CO7" s="523"/>
      <c r="CP7" s="523"/>
      <c r="CQ7" s="523"/>
      <c r="CR7" s="523"/>
      <c r="CS7" s="148" t="s">
        <v>451</v>
      </c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  <c r="DI7" s="149"/>
      <c r="DJ7" s="149"/>
      <c r="DK7" s="149"/>
      <c r="DL7" s="149"/>
      <c r="DM7" s="150"/>
      <c r="DN7" s="327"/>
      <c r="DO7" s="328"/>
      <c r="DP7" s="328"/>
      <c r="DQ7" s="328"/>
      <c r="DR7" s="328"/>
      <c r="DS7" s="329"/>
      <c r="DT7" s="327"/>
      <c r="DU7" s="328"/>
      <c r="DV7" s="328"/>
      <c r="DW7" s="328"/>
      <c r="DX7" s="328"/>
      <c r="DY7" s="329"/>
      <c r="DZ7" s="327"/>
      <c r="EA7" s="328"/>
      <c r="EB7" s="328"/>
      <c r="EC7" s="328"/>
      <c r="ED7" s="328"/>
      <c r="EE7" s="328"/>
      <c r="EF7" s="328"/>
      <c r="EG7" s="329"/>
      <c r="EH7" s="327"/>
      <c r="EI7" s="328"/>
      <c r="EJ7" s="328"/>
      <c r="EK7" s="328"/>
      <c r="EL7" s="328"/>
      <c r="EM7" s="328"/>
      <c r="EN7" s="328"/>
      <c r="EO7" s="329"/>
      <c r="EP7" s="327"/>
      <c r="EQ7" s="328"/>
      <c r="ER7" s="328"/>
      <c r="ES7" s="328"/>
      <c r="ET7" s="328"/>
      <c r="EU7" s="328"/>
      <c r="EV7" s="328"/>
      <c r="EW7" s="329"/>
      <c r="EX7" s="327"/>
      <c r="EY7" s="328"/>
      <c r="EZ7" s="328"/>
      <c r="FA7" s="328"/>
      <c r="FB7" s="328"/>
      <c r="FC7" s="328"/>
      <c r="FD7" s="328"/>
      <c r="FE7" s="329"/>
      <c r="FI7" s="1"/>
    </row>
    <row r="8" spans="1:165" s="36" customFormat="1" ht="12" customHeight="1" x14ac:dyDescent="0.2">
      <c r="A8" s="327"/>
      <c r="B8" s="328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9"/>
      <c r="AH8" s="523"/>
      <c r="AI8" s="523"/>
      <c r="AJ8" s="523"/>
      <c r="AK8" s="523"/>
      <c r="AL8" s="523"/>
      <c r="AM8" s="523"/>
      <c r="AN8" s="523"/>
      <c r="AO8" s="523"/>
      <c r="AP8" s="327"/>
      <c r="AQ8" s="328"/>
      <c r="AR8" s="328"/>
      <c r="AS8" s="328"/>
      <c r="AT8" s="328"/>
      <c r="AU8" s="328"/>
      <c r="AV8" s="328"/>
      <c r="AW8" s="328"/>
      <c r="AX8" s="328"/>
      <c r="AY8" s="328"/>
      <c r="AZ8" s="329"/>
      <c r="BA8" s="327"/>
      <c r="BB8" s="328"/>
      <c r="BC8" s="328"/>
      <c r="BD8" s="328"/>
      <c r="BE8" s="328"/>
      <c r="BF8" s="329"/>
      <c r="BG8" s="327"/>
      <c r="BH8" s="328"/>
      <c r="BI8" s="328"/>
      <c r="BJ8" s="328"/>
      <c r="BK8" s="328"/>
      <c r="BL8" s="329"/>
      <c r="BM8" s="523"/>
      <c r="BN8" s="523"/>
      <c r="BO8" s="523"/>
      <c r="BP8" s="523"/>
      <c r="BQ8" s="523"/>
      <c r="BR8" s="523"/>
      <c r="BS8" s="523"/>
      <c r="BT8" s="523"/>
      <c r="BU8" s="523"/>
      <c r="BV8" s="523"/>
      <c r="BW8" s="523"/>
      <c r="BX8" s="523"/>
      <c r="BY8" s="523"/>
      <c r="BZ8" s="523"/>
      <c r="CA8" s="523"/>
      <c r="CB8" s="523"/>
      <c r="CC8" s="523"/>
      <c r="CD8" s="523"/>
      <c r="CE8" s="523"/>
      <c r="CF8" s="523"/>
      <c r="CG8" s="523"/>
      <c r="CH8" s="523"/>
      <c r="CI8" s="523"/>
      <c r="CJ8" s="523"/>
      <c r="CK8" s="523"/>
      <c r="CL8" s="523"/>
      <c r="CM8" s="523"/>
      <c r="CN8" s="523"/>
      <c r="CO8" s="523"/>
      <c r="CP8" s="523"/>
      <c r="CQ8" s="523"/>
      <c r="CR8" s="523"/>
      <c r="CS8" s="148" t="s">
        <v>452</v>
      </c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  <c r="DI8" s="149"/>
      <c r="DJ8" s="149"/>
      <c r="DK8" s="149"/>
      <c r="DL8" s="149"/>
      <c r="DM8" s="150"/>
      <c r="DN8" s="327"/>
      <c r="DO8" s="328"/>
      <c r="DP8" s="328"/>
      <c r="DQ8" s="328"/>
      <c r="DR8" s="328"/>
      <c r="DS8" s="329"/>
      <c r="DT8" s="327"/>
      <c r="DU8" s="328"/>
      <c r="DV8" s="328"/>
      <c r="DW8" s="328"/>
      <c r="DX8" s="328"/>
      <c r="DY8" s="329"/>
      <c r="DZ8" s="327"/>
      <c r="EA8" s="328"/>
      <c r="EB8" s="328"/>
      <c r="EC8" s="328"/>
      <c r="ED8" s="328"/>
      <c r="EE8" s="328"/>
      <c r="EF8" s="328"/>
      <c r="EG8" s="329"/>
      <c r="EH8" s="327"/>
      <c r="EI8" s="328"/>
      <c r="EJ8" s="328"/>
      <c r="EK8" s="328"/>
      <c r="EL8" s="328"/>
      <c r="EM8" s="328"/>
      <c r="EN8" s="328"/>
      <c r="EO8" s="329"/>
      <c r="EP8" s="327"/>
      <c r="EQ8" s="328"/>
      <c r="ER8" s="328"/>
      <c r="ES8" s="328"/>
      <c r="ET8" s="328"/>
      <c r="EU8" s="328"/>
      <c r="EV8" s="328"/>
      <c r="EW8" s="329"/>
      <c r="EX8" s="327"/>
      <c r="EY8" s="328"/>
      <c r="EZ8" s="328"/>
      <c r="FA8" s="328"/>
      <c r="FB8" s="328"/>
      <c r="FC8" s="328"/>
      <c r="FD8" s="328"/>
      <c r="FE8" s="329"/>
      <c r="FI8" s="1"/>
    </row>
    <row r="9" spans="1:165" s="36" customFormat="1" ht="12" customHeight="1" x14ac:dyDescent="0.2">
      <c r="A9" s="327"/>
      <c r="B9" s="328"/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8"/>
      <c r="S9" s="328"/>
      <c r="T9" s="328"/>
      <c r="U9" s="328"/>
      <c r="V9" s="328"/>
      <c r="W9" s="328"/>
      <c r="X9" s="328"/>
      <c r="Y9" s="328"/>
      <c r="Z9" s="328"/>
      <c r="AA9" s="328"/>
      <c r="AB9" s="328"/>
      <c r="AC9" s="328"/>
      <c r="AD9" s="328"/>
      <c r="AE9" s="328"/>
      <c r="AF9" s="328"/>
      <c r="AG9" s="329"/>
      <c r="AH9" s="523"/>
      <c r="AI9" s="523"/>
      <c r="AJ9" s="523"/>
      <c r="AK9" s="523"/>
      <c r="AL9" s="523"/>
      <c r="AM9" s="523"/>
      <c r="AN9" s="523"/>
      <c r="AO9" s="523"/>
      <c r="AP9" s="327"/>
      <c r="AQ9" s="328"/>
      <c r="AR9" s="328"/>
      <c r="AS9" s="328"/>
      <c r="AT9" s="328"/>
      <c r="AU9" s="328"/>
      <c r="AV9" s="328"/>
      <c r="AW9" s="328"/>
      <c r="AX9" s="328"/>
      <c r="AY9" s="328"/>
      <c r="AZ9" s="329"/>
      <c r="BA9" s="327"/>
      <c r="BB9" s="328"/>
      <c r="BC9" s="328"/>
      <c r="BD9" s="328"/>
      <c r="BE9" s="328"/>
      <c r="BF9" s="329"/>
      <c r="BG9" s="327"/>
      <c r="BH9" s="328"/>
      <c r="BI9" s="328"/>
      <c r="BJ9" s="328"/>
      <c r="BK9" s="328"/>
      <c r="BL9" s="329"/>
      <c r="BM9" s="523"/>
      <c r="BN9" s="523"/>
      <c r="BO9" s="523"/>
      <c r="BP9" s="523"/>
      <c r="BQ9" s="523"/>
      <c r="BR9" s="523"/>
      <c r="BS9" s="523"/>
      <c r="BT9" s="523"/>
      <c r="BU9" s="523"/>
      <c r="BV9" s="523"/>
      <c r="BW9" s="523"/>
      <c r="BX9" s="523"/>
      <c r="BY9" s="523"/>
      <c r="BZ9" s="523"/>
      <c r="CA9" s="523"/>
      <c r="CB9" s="523"/>
      <c r="CC9" s="523"/>
      <c r="CD9" s="523"/>
      <c r="CE9" s="523"/>
      <c r="CF9" s="523"/>
      <c r="CG9" s="523"/>
      <c r="CH9" s="523"/>
      <c r="CI9" s="523"/>
      <c r="CJ9" s="523"/>
      <c r="CK9" s="523"/>
      <c r="CL9" s="523"/>
      <c r="CM9" s="523"/>
      <c r="CN9" s="523"/>
      <c r="CO9" s="523"/>
      <c r="CP9" s="523"/>
      <c r="CQ9" s="523"/>
      <c r="CR9" s="523"/>
      <c r="CS9" s="148" t="s">
        <v>453</v>
      </c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  <c r="DI9" s="149"/>
      <c r="DJ9" s="149"/>
      <c r="DK9" s="149"/>
      <c r="DL9" s="149"/>
      <c r="DM9" s="150"/>
      <c r="DN9" s="327"/>
      <c r="DO9" s="328"/>
      <c r="DP9" s="328"/>
      <c r="DQ9" s="328"/>
      <c r="DR9" s="328"/>
      <c r="DS9" s="329"/>
      <c r="DT9" s="327"/>
      <c r="DU9" s="328"/>
      <c r="DV9" s="328"/>
      <c r="DW9" s="328"/>
      <c r="DX9" s="328"/>
      <c r="DY9" s="329"/>
      <c r="DZ9" s="327"/>
      <c r="EA9" s="328"/>
      <c r="EB9" s="328"/>
      <c r="EC9" s="328"/>
      <c r="ED9" s="328"/>
      <c r="EE9" s="328"/>
      <c r="EF9" s="328"/>
      <c r="EG9" s="329"/>
      <c r="EH9" s="327"/>
      <c r="EI9" s="328"/>
      <c r="EJ9" s="328"/>
      <c r="EK9" s="328"/>
      <c r="EL9" s="328"/>
      <c r="EM9" s="328"/>
      <c r="EN9" s="328"/>
      <c r="EO9" s="329"/>
      <c r="EP9" s="327"/>
      <c r="EQ9" s="328"/>
      <c r="ER9" s="328"/>
      <c r="ES9" s="328"/>
      <c r="ET9" s="328"/>
      <c r="EU9" s="328"/>
      <c r="EV9" s="328"/>
      <c r="EW9" s="329"/>
      <c r="EX9" s="327"/>
      <c r="EY9" s="328"/>
      <c r="EZ9" s="328"/>
      <c r="FA9" s="328"/>
      <c r="FB9" s="328"/>
      <c r="FC9" s="328"/>
      <c r="FD9" s="328"/>
      <c r="FE9" s="329"/>
      <c r="FI9" s="218"/>
    </row>
    <row r="10" spans="1:165" s="36" customFormat="1" ht="12" customHeight="1" x14ac:dyDescent="0.2">
      <c r="A10" s="252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4"/>
      <c r="AH10" s="523"/>
      <c r="AI10" s="523"/>
      <c r="AJ10" s="523"/>
      <c r="AK10" s="523"/>
      <c r="AL10" s="523"/>
      <c r="AM10" s="523"/>
      <c r="AN10" s="523"/>
      <c r="AO10" s="523"/>
      <c r="AP10" s="252"/>
      <c r="AQ10" s="253"/>
      <c r="AR10" s="253"/>
      <c r="AS10" s="253"/>
      <c r="AT10" s="253"/>
      <c r="AU10" s="253"/>
      <c r="AV10" s="253"/>
      <c r="AW10" s="253"/>
      <c r="AX10" s="253"/>
      <c r="AY10" s="253"/>
      <c r="AZ10" s="254"/>
      <c r="BA10" s="252"/>
      <c r="BB10" s="253"/>
      <c r="BC10" s="253"/>
      <c r="BD10" s="253"/>
      <c r="BE10" s="253"/>
      <c r="BF10" s="254"/>
      <c r="BG10" s="252"/>
      <c r="BH10" s="253"/>
      <c r="BI10" s="253"/>
      <c r="BJ10" s="253"/>
      <c r="BK10" s="253"/>
      <c r="BL10" s="254"/>
      <c r="BM10" s="523"/>
      <c r="BN10" s="523"/>
      <c r="BO10" s="523"/>
      <c r="BP10" s="523"/>
      <c r="BQ10" s="523"/>
      <c r="BR10" s="523"/>
      <c r="BS10" s="523"/>
      <c r="BT10" s="523"/>
      <c r="BU10" s="523"/>
      <c r="BV10" s="523"/>
      <c r="BW10" s="523"/>
      <c r="BX10" s="523"/>
      <c r="BY10" s="523"/>
      <c r="BZ10" s="523"/>
      <c r="CA10" s="523"/>
      <c r="CB10" s="523"/>
      <c r="CC10" s="523"/>
      <c r="CD10" s="523"/>
      <c r="CE10" s="523"/>
      <c r="CF10" s="523"/>
      <c r="CG10" s="523"/>
      <c r="CH10" s="523"/>
      <c r="CI10" s="523"/>
      <c r="CJ10" s="523"/>
      <c r="CK10" s="523"/>
      <c r="CL10" s="523"/>
      <c r="CM10" s="523"/>
      <c r="CN10" s="523"/>
      <c r="CO10" s="523"/>
      <c r="CP10" s="523"/>
      <c r="CQ10" s="523"/>
      <c r="CR10" s="523"/>
      <c r="CS10" s="323" t="s">
        <v>454</v>
      </c>
      <c r="CT10" s="324"/>
      <c r="CU10" s="324"/>
      <c r="CV10" s="324"/>
      <c r="CW10" s="324"/>
      <c r="CX10" s="324"/>
      <c r="CY10" s="324"/>
      <c r="CZ10" s="324"/>
      <c r="DA10" s="324"/>
      <c r="DB10" s="324"/>
      <c r="DC10" s="324"/>
      <c r="DD10" s="324"/>
      <c r="DE10" s="324"/>
      <c r="DF10" s="324"/>
      <c r="DG10" s="324"/>
      <c r="DH10" s="324"/>
      <c r="DI10" s="324"/>
      <c r="DJ10" s="324"/>
      <c r="DK10" s="324"/>
      <c r="DL10" s="324"/>
      <c r="DM10" s="325"/>
      <c r="DN10" s="252"/>
      <c r="DO10" s="253"/>
      <c r="DP10" s="253"/>
      <c r="DQ10" s="253"/>
      <c r="DR10" s="253"/>
      <c r="DS10" s="254"/>
      <c r="DT10" s="252"/>
      <c r="DU10" s="253"/>
      <c r="DV10" s="253"/>
      <c r="DW10" s="253"/>
      <c r="DX10" s="253"/>
      <c r="DY10" s="254"/>
      <c r="DZ10" s="252"/>
      <c r="EA10" s="253"/>
      <c r="EB10" s="253"/>
      <c r="EC10" s="253"/>
      <c r="ED10" s="253"/>
      <c r="EE10" s="253"/>
      <c r="EF10" s="253"/>
      <c r="EG10" s="254"/>
      <c r="EH10" s="252"/>
      <c r="EI10" s="253"/>
      <c r="EJ10" s="253"/>
      <c r="EK10" s="253"/>
      <c r="EL10" s="253"/>
      <c r="EM10" s="253"/>
      <c r="EN10" s="253"/>
      <c r="EO10" s="254"/>
      <c r="EP10" s="252"/>
      <c r="EQ10" s="253"/>
      <c r="ER10" s="253"/>
      <c r="ES10" s="253"/>
      <c r="ET10" s="253"/>
      <c r="EU10" s="253"/>
      <c r="EV10" s="253"/>
      <c r="EW10" s="254"/>
      <c r="EX10" s="252"/>
      <c r="EY10" s="253"/>
      <c r="EZ10" s="253"/>
      <c r="FA10" s="253"/>
      <c r="FB10" s="253"/>
      <c r="FC10" s="253"/>
      <c r="FD10" s="253"/>
      <c r="FE10" s="254"/>
      <c r="FI10" s="218"/>
    </row>
    <row r="11" spans="1:165" s="22" customFormat="1" ht="12" customHeight="1" x14ac:dyDescent="0.2">
      <c r="A11" s="289" t="s">
        <v>691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1"/>
      <c r="AH11" s="289" t="s">
        <v>692</v>
      </c>
      <c r="AI11" s="290"/>
      <c r="AJ11" s="290"/>
      <c r="AK11" s="290"/>
      <c r="AL11" s="290"/>
      <c r="AM11" s="290"/>
      <c r="AN11" s="290"/>
      <c r="AO11" s="291"/>
      <c r="AP11" s="289">
        <v>3</v>
      </c>
      <c r="AQ11" s="290"/>
      <c r="AR11" s="290"/>
      <c r="AS11" s="290"/>
      <c r="AT11" s="290"/>
      <c r="AU11" s="290"/>
      <c r="AV11" s="290"/>
      <c r="AW11" s="290"/>
      <c r="AX11" s="290"/>
      <c r="AY11" s="290"/>
      <c r="AZ11" s="291"/>
      <c r="BA11" s="289">
        <v>4</v>
      </c>
      <c r="BB11" s="290"/>
      <c r="BC11" s="290"/>
      <c r="BD11" s="290"/>
      <c r="BE11" s="290"/>
      <c r="BF11" s="291"/>
      <c r="BG11" s="289">
        <v>5</v>
      </c>
      <c r="BH11" s="290"/>
      <c r="BI11" s="290"/>
      <c r="BJ11" s="290"/>
      <c r="BK11" s="290"/>
      <c r="BL11" s="291"/>
      <c r="BM11" s="524">
        <v>6</v>
      </c>
      <c r="BN11" s="524"/>
      <c r="BO11" s="524"/>
      <c r="BP11" s="524"/>
      <c r="BQ11" s="524"/>
      <c r="BR11" s="524"/>
      <c r="BS11" s="524"/>
      <c r="BT11" s="524"/>
      <c r="BU11" s="524">
        <v>7</v>
      </c>
      <c r="BV11" s="524"/>
      <c r="BW11" s="524"/>
      <c r="BX11" s="524"/>
      <c r="BY11" s="524"/>
      <c r="BZ11" s="524"/>
      <c r="CA11" s="524"/>
      <c r="CB11" s="524"/>
      <c r="CC11" s="524">
        <v>8</v>
      </c>
      <c r="CD11" s="524"/>
      <c r="CE11" s="524"/>
      <c r="CF11" s="524"/>
      <c r="CG11" s="524"/>
      <c r="CH11" s="524"/>
      <c r="CI11" s="524"/>
      <c r="CJ11" s="524"/>
      <c r="CK11" s="524">
        <v>9</v>
      </c>
      <c r="CL11" s="524"/>
      <c r="CM11" s="524"/>
      <c r="CN11" s="524"/>
      <c r="CO11" s="524"/>
      <c r="CP11" s="524"/>
      <c r="CQ11" s="524"/>
      <c r="CR11" s="524"/>
      <c r="CS11" s="289">
        <v>10</v>
      </c>
      <c r="CT11" s="290"/>
      <c r="CU11" s="290"/>
      <c r="CV11" s="290"/>
      <c r="CW11" s="290"/>
      <c r="CX11" s="290"/>
      <c r="CY11" s="290"/>
      <c r="CZ11" s="290"/>
      <c r="DA11" s="290"/>
      <c r="DB11" s="290"/>
      <c r="DC11" s="290"/>
      <c r="DD11" s="290"/>
      <c r="DE11" s="290"/>
      <c r="DF11" s="290"/>
      <c r="DG11" s="290"/>
      <c r="DH11" s="290"/>
      <c r="DI11" s="290"/>
      <c r="DJ11" s="290"/>
      <c r="DK11" s="290"/>
      <c r="DL11" s="290"/>
      <c r="DM11" s="291"/>
      <c r="DN11" s="289">
        <v>11</v>
      </c>
      <c r="DO11" s="290"/>
      <c r="DP11" s="290"/>
      <c r="DQ11" s="290"/>
      <c r="DR11" s="290"/>
      <c r="DS11" s="291"/>
      <c r="DT11" s="289">
        <v>12</v>
      </c>
      <c r="DU11" s="290"/>
      <c r="DV11" s="290"/>
      <c r="DW11" s="290"/>
      <c r="DX11" s="290"/>
      <c r="DY11" s="291"/>
      <c r="DZ11" s="524">
        <v>13</v>
      </c>
      <c r="EA11" s="524"/>
      <c r="EB11" s="524"/>
      <c r="EC11" s="524"/>
      <c r="ED11" s="524"/>
      <c r="EE11" s="524"/>
      <c r="EF11" s="524"/>
      <c r="EG11" s="524"/>
      <c r="EH11" s="524">
        <v>14</v>
      </c>
      <c r="EI11" s="524"/>
      <c r="EJ11" s="524"/>
      <c r="EK11" s="524"/>
      <c r="EL11" s="524"/>
      <c r="EM11" s="524"/>
      <c r="EN11" s="524"/>
      <c r="EO11" s="524"/>
      <c r="EP11" s="524">
        <v>15</v>
      </c>
      <c r="EQ11" s="524"/>
      <c r="ER11" s="524"/>
      <c r="ES11" s="524"/>
      <c r="ET11" s="524"/>
      <c r="EU11" s="524"/>
      <c r="EV11" s="524"/>
      <c r="EW11" s="524"/>
      <c r="EX11" s="289">
        <v>16</v>
      </c>
      <c r="EY11" s="290"/>
      <c r="EZ11" s="290"/>
      <c r="FA11" s="290"/>
      <c r="FB11" s="290"/>
      <c r="FC11" s="290"/>
      <c r="FD11" s="290"/>
      <c r="FE11" s="291"/>
      <c r="FI11" s="31"/>
    </row>
    <row r="12" spans="1:165" ht="12" customHeight="1" x14ac:dyDescent="0.2">
      <c r="A12" s="11"/>
      <c r="B12" s="514" t="s">
        <v>464</v>
      </c>
      <c r="C12" s="514"/>
      <c r="D12" s="514"/>
      <c r="E12" s="514"/>
      <c r="F12" s="514"/>
      <c r="G12" s="514"/>
      <c r="H12" s="514"/>
      <c r="I12" s="514"/>
      <c r="J12" s="514"/>
      <c r="K12" s="514"/>
      <c r="L12" s="514"/>
      <c r="M12" s="514"/>
      <c r="N12" s="514"/>
      <c r="O12" s="514"/>
      <c r="P12" s="514"/>
      <c r="Q12" s="514"/>
      <c r="R12" s="514"/>
      <c r="S12" s="514"/>
      <c r="T12" s="514"/>
      <c r="U12" s="514"/>
      <c r="V12" s="514"/>
      <c r="W12" s="514"/>
      <c r="X12" s="514"/>
      <c r="Y12" s="514"/>
      <c r="Z12" s="514"/>
      <c r="AA12" s="514"/>
      <c r="AB12" s="514"/>
      <c r="AC12" s="514"/>
      <c r="AD12" s="514"/>
      <c r="AE12" s="514"/>
      <c r="AF12" s="514"/>
      <c r="AG12" s="515"/>
      <c r="AH12" s="294" t="s">
        <v>455</v>
      </c>
      <c r="AI12" s="295"/>
      <c r="AJ12" s="295"/>
      <c r="AK12" s="295"/>
      <c r="AL12" s="295"/>
      <c r="AM12" s="295"/>
      <c r="AN12" s="295"/>
      <c r="AO12" s="296"/>
      <c r="AP12" s="261">
        <v>73</v>
      </c>
      <c r="AQ12" s="262"/>
      <c r="AR12" s="262"/>
      <c r="AS12" s="262"/>
      <c r="AT12" s="262"/>
      <c r="AU12" s="262"/>
      <c r="AV12" s="262"/>
      <c r="AW12" s="262"/>
      <c r="AX12" s="262"/>
      <c r="AY12" s="262"/>
      <c r="AZ12" s="263"/>
      <c r="BA12" s="261"/>
      <c r="BB12" s="262"/>
      <c r="BC12" s="262"/>
      <c r="BD12" s="262"/>
      <c r="BE12" s="262"/>
      <c r="BF12" s="263"/>
      <c r="BG12" s="261">
        <v>2</v>
      </c>
      <c r="BH12" s="262"/>
      <c r="BI12" s="262"/>
      <c r="BJ12" s="262"/>
      <c r="BK12" s="262"/>
      <c r="BL12" s="263"/>
      <c r="BM12" s="261">
        <v>3</v>
      </c>
      <c r="BN12" s="262"/>
      <c r="BO12" s="262"/>
      <c r="BP12" s="262"/>
      <c r="BQ12" s="262"/>
      <c r="BR12" s="262"/>
      <c r="BS12" s="262"/>
      <c r="BT12" s="263"/>
      <c r="BU12" s="261">
        <v>17</v>
      </c>
      <c r="BV12" s="262"/>
      <c r="BW12" s="262"/>
      <c r="BX12" s="262"/>
      <c r="BY12" s="262"/>
      <c r="BZ12" s="262"/>
      <c r="CA12" s="262"/>
      <c r="CB12" s="263"/>
      <c r="CC12" s="261">
        <v>18</v>
      </c>
      <c r="CD12" s="262"/>
      <c r="CE12" s="262"/>
      <c r="CF12" s="262"/>
      <c r="CG12" s="262"/>
      <c r="CH12" s="262"/>
      <c r="CI12" s="262"/>
      <c r="CJ12" s="263"/>
      <c r="CK12" s="261">
        <v>33</v>
      </c>
      <c r="CL12" s="262"/>
      <c r="CM12" s="262"/>
      <c r="CN12" s="262"/>
      <c r="CO12" s="262"/>
      <c r="CP12" s="262"/>
      <c r="CQ12" s="262"/>
      <c r="CR12" s="263"/>
      <c r="CS12" s="261">
        <v>35</v>
      </c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262"/>
      <c r="DI12" s="262"/>
      <c r="DJ12" s="262"/>
      <c r="DK12" s="262"/>
      <c r="DL12" s="262"/>
      <c r="DM12" s="263"/>
      <c r="DN12" s="261">
        <v>4</v>
      </c>
      <c r="DO12" s="262"/>
      <c r="DP12" s="262"/>
      <c r="DQ12" s="262"/>
      <c r="DR12" s="262"/>
      <c r="DS12" s="263"/>
      <c r="DT12" s="261">
        <v>2</v>
      </c>
      <c r="DU12" s="262"/>
      <c r="DV12" s="262"/>
      <c r="DW12" s="262"/>
      <c r="DX12" s="262"/>
      <c r="DY12" s="263"/>
      <c r="DZ12" s="261">
        <v>5</v>
      </c>
      <c r="EA12" s="262"/>
      <c r="EB12" s="262"/>
      <c r="EC12" s="262"/>
      <c r="ED12" s="262"/>
      <c r="EE12" s="262"/>
      <c r="EF12" s="262"/>
      <c r="EG12" s="263"/>
      <c r="EH12" s="261">
        <v>6</v>
      </c>
      <c r="EI12" s="262"/>
      <c r="EJ12" s="262"/>
      <c r="EK12" s="262"/>
      <c r="EL12" s="262"/>
      <c r="EM12" s="262"/>
      <c r="EN12" s="262"/>
      <c r="EO12" s="263"/>
      <c r="EP12" s="261">
        <v>3</v>
      </c>
      <c r="EQ12" s="262"/>
      <c r="ER12" s="262"/>
      <c r="ES12" s="262"/>
      <c r="ET12" s="262"/>
      <c r="EU12" s="262"/>
      <c r="EV12" s="262"/>
      <c r="EW12" s="263"/>
      <c r="EX12" s="261">
        <v>15</v>
      </c>
      <c r="EY12" s="262"/>
      <c r="EZ12" s="262"/>
      <c r="FA12" s="262"/>
      <c r="FB12" s="262"/>
      <c r="FC12" s="262"/>
      <c r="FD12" s="262"/>
      <c r="FE12" s="263"/>
    </row>
    <row r="13" spans="1:165" ht="11.25" customHeight="1" x14ac:dyDescent="0.2">
      <c r="A13" s="11"/>
      <c r="B13" s="514" t="s">
        <v>465</v>
      </c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4"/>
      <c r="T13" s="514"/>
      <c r="U13" s="514"/>
      <c r="V13" s="514"/>
      <c r="W13" s="514"/>
      <c r="X13" s="514"/>
      <c r="Y13" s="514"/>
      <c r="Z13" s="514"/>
      <c r="AA13" s="514"/>
      <c r="AB13" s="514"/>
      <c r="AC13" s="514"/>
      <c r="AD13" s="514"/>
      <c r="AE13" s="514"/>
      <c r="AF13" s="514"/>
      <c r="AG13" s="515"/>
      <c r="AH13" s="299"/>
      <c r="AI13" s="300"/>
      <c r="AJ13" s="300"/>
      <c r="AK13" s="300"/>
      <c r="AL13" s="300"/>
      <c r="AM13" s="300"/>
      <c r="AN13" s="300"/>
      <c r="AO13" s="301"/>
      <c r="AP13" s="267"/>
      <c r="AQ13" s="268"/>
      <c r="AR13" s="268"/>
      <c r="AS13" s="268"/>
      <c r="AT13" s="268"/>
      <c r="AU13" s="268"/>
      <c r="AV13" s="268"/>
      <c r="AW13" s="268"/>
      <c r="AX13" s="268"/>
      <c r="AY13" s="268"/>
      <c r="AZ13" s="269"/>
      <c r="BA13" s="267"/>
      <c r="BB13" s="268"/>
      <c r="BC13" s="268"/>
      <c r="BD13" s="268"/>
      <c r="BE13" s="268"/>
      <c r="BF13" s="269"/>
      <c r="BG13" s="267"/>
      <c r="BH13" s="268"/>
      <c r="BI13" s="268"/>
      <c r="BJ13" s="268"/>
      <c r="BK13" s="268"/>
      <c r="BL13" s="269"/>
      <c r="BM13" s="267"/>
      <c r="BN13" s="268"/>
      <c r="BO13" s="268"/>
      <c r="BP13" s="268"/>
      <c r="BQ13" s="268"/>
      <c r="BR13" s="268"/>
      <c r="BS13" s="268"/>
      <c r="BT13" s="269"/>
      <c r="BU13" s="267"/>
      <c r="BV13" s="268"/>
      <c r="BW13" s="268"/>
      <c r="BX13" s="268"/>
      <c r="BY13" s="268"/>
      <c r="BZ13" s="268"/>
      <c r="CA13" s="268"/>
      <c r="CB13" s="269"/>
      <c r="CC13" s="267"/>
      <c r="CD13" s="268"/>
      <c r="CE13" s="268"/>
      <c r="CF13" s="268"/>
      <c r="CG13" s="268"/>
      <c r="CH13" s="268"/>
      <c r="CI13" s="268"/>
      <c r="CJ13" s="269"/>
      <c r="CK13" s="267"/>
      <c r="CL13" s="268"/>
      <c r="CM13" s="268"/>
      <c r="CN13" s="268"/>
      <c r="CO13" s="268"/>
      <c r="CP13" s="268"/>
      <c r="CQ13" s="268"/>
      <c r="CR13" s="269"/>
      <c r="CS13" s="267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9"/>
      <c r="DN13" s="267"/>
      <c r="DO13" s="268"/>
      <c r="DP13" s="268"/>
      <c r="DQ13" s="268"/>
      <c r="DR13" s="268"/>
      <c r="DS13" s="269"/>
      <c r="DT13" s="267"/>
      <c r="DU13" s="268"/>
      <c r="DV13" s="268"/>
      <c r="DW13" s="268"/>
      <c r="DX13" s="268"/>
      <c r="DY13" s="269"/>
      <c r="DZ13" s="267"/>
      <c r="EA13" s="268"/>
      <c r="EB13" s="268"/>
      <c r="EC13" s="268"/>
      <c r="ED13" s="268"/>
      <c r="EE13" s="268"/>
      <c r="EF13" s="268"/>
      <c r="EG13" s="269"/>
      <c r="EH13" s="267"/>
      <c r="EI13" s="268"/>
      <c r="EJ13" s="268"/>
      <c r="EK13" s="268"/>
      <c r="EL13" s="268"/>
      <c r="EM13" s="268"/>
      <c r="EN13" s="268"/>
      <c r="EO13" s="269"/>
      <c r="EP13" s="267"/>
      <c r="EQ13" s="268"/>
      <c r="ER13" s="268"/>
      <c r="ES13" s="268"/>
      <c r="ET13" s="268"/>
      <c r="EU13" s="268"/>
      <c r="EV13" s="268"/>
      <c r="EW13" s="269"/>
      <c r="EX13" s="267"/>
      <c r="EY13" s="268"/>
      <c r="EZ13" s="268"/>
      <c r="FA13" s="268"/>
      <c r="FB13" s="268"/>
      <c r="FC13" s="268"/>
      <c r="FD13" s="268"/>
      <c r="FE13" s="269"/>
      <c r="FI13" s="31"/>
    </row>
    <row r="14" spans="1:165" ht="11.25" customHeight="1" x14ac:dyDescent="0.2">
      <c r="A14" s="14"/>
      <c r="B14" s="516" t="s">
        <v>466</v>
      </c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7"/>
      <c r="AH14" s="297"/>
      <c r="AI14" s="143"/>
      <c r="AJ14" s="143"/>
      <c r="AK14" s="143"/>
      <c r="AL14" s="143"/>
      <c r="AM14" s="143"/>
      <c r="AN14" s="143"/>
      <c r="AO14" s="298"/>
      <c r="AP14" s="264"/>
      <c r="AQ14" s="265"/>
      <c r="AR14" s="265"/>
      <c r="AS14" s="265"/>
      <c r="AT14" s="265"/>
      <c r="AU14" s="265"/>
      <c r="AV14" s="265"/>
      <c r="AW14" s="265"/>
      <c r="AX14" s="265"/>
      <c r="AY14" s="265"/>
      <c r="AZ14" s="266"/>
      <c r="BA14" s="264"/>
      <c r="BB14" s="265"/>
      <c r="BC14" s="265"/>
      <c r="BD14" s="265"/>
      <c r="BE14" s="265"/>
      <c r="BF14" s="266"/>
      <c r="BG14" s="264"/>
      <c r="BH14" s="265"/>
      <c r="BI14" s="265"/>
      <c r="BJ14" s="265"/>
      <c r="BK14" s="265"/>
      <c r="BL14" s="266"/>
      <c r="BM14" s="264"/>
      <c r="BN14" s="265"/>
      <c r="BO14" s="265"/>
      <c r="BP14" s="265"/>
      <c r="BQ14" s="265"/>
      <c r="BR14" s="265"/>
      <c r="BS14" s="265"/>
      <c r="BT14" s="266"/>
      <c r="BU14" s="264"/>
      <c r="BV14" s="265"/>
      <c r="BW14" s="265"/>
      <c r="BX14" s="265"/>
      <c r="BY14" s="265"/>
      <c r="BZ14" s="265"/>
      <c r="CA14" s="265"/>
      <c r="CB14" s="266"/>
      <c r="CC14" s="264"/>
      <c r="CD14" s="265"/>
      <c r="CE14" s="265"/>
      <c r="CF14" s="265"/>
      <c r="CG14" s="265"/>
      <c r="CH14" s="265"/>
      <c r="CI14" s="265"/>
      <c r="CJ14" s="266"/>
      <c r="CK14" s="264"/>
      <c r="CL14" s="265"/>
      <c r="CM14" s="265"/>
      <c r="CN14" s="265"/>
      <c r="CO14" s="265"/>
      <c r="CP14" s="265"/>
      <c r="CQ14" s="265"/>
      <c r="CR14" s="266"/>
      <c r="CS14" s="264"/>
      <c r="CT14" s="265"/>
      <c r="CU14" s="265"/>
      <c r="CV14" s="265"/>
      <c r="CW14" s="265"/>
      <c r="CX14" s="265"/>
      <c r="CY14" s="265"/>
      <c r="CZ14" s="265"/>
      <c r="DA14" s="265"/>
      <c r="DB14" s="265"/>
      <c r="DC14" s="265"/>
      <c r="DD14" s="265"/>
      <c r="DE14" s="265"/>
      <c r="DF14" s="265"/>
      <c r="DG14" s="265"/>
      <c r="DH14" s="265"/>
      <c r="DI14" s="265"/>
      <c r="DJ14" s="265"/>
      <c r="DK14" s="265"/>
      <c r="DL14" s="265"/>
      <c r="DM14" s="266"/>
      <c r="DN14" s="264"/>
      <c r="DO14" s="265"/>
      <c r="DP14" s="265"/>
      <c r="DQ14" s="265"/>
      <c r="DR14" s="265"/>
      <c r="DS14" s="266"/>
      <c r="DT14" s="264"/>
      <c r="DU14" s="265"/>
      <c r="DV14" s="265"/>
      <c r="DW14" s="265"/>
      <c r="DX14" s="265"/>
      <c r="DY14" s="266"/>
      <c r="DZ14" s="264"/>
      <c r="EA14" s="265"/>
      <c r="EB14" s="265"/>
      <c r="EC14" s="265"/>
      <c r="ED14" s="265"/>
      <c r="EE14" s="265"/>
      <c r="EF14" s="265"/>
      <c r="EG14" s="266"/>
      <c r="EH14" s="264"/>
      <c r="EI14" s="265"/>
      <c r="EJ14" s="265"/>
      <c r="EK14" s="265"/>
      <c r="EL14" s="265"/>
      <c r="EM14" s="265"/>
      <c r="EN14" s="265"/>
      <c r="EO14" s="266"/>
      <c r="EP14" s="264"/>
      <c r="EQ14" s="265"/>
      <c r="ER14" s="265"/>
      <c r="ES14" s="265"/>
      <c r="ET14" s="265"/>
      <c r="EU14" s="265"/>
      <c r="EV14" s="265"/>
      <c r="EW14" s="266"/>
      <c r="EX14" s="264"/>
      <c r="EY14" s="265"/>
      <c r="EZ14" s="265"/>
      <c r="FA14" s="265"/>
      <c r="FB14" s="265"/>
      <c r="FC14" s="265"/>
      <c r="FD14" s="265"/>
      <c r="FE14" s="266"/>
      <c r="FI14" s="25"/>
    </row>
    <row r="15" spans="1:165" ht="12" customHeight="1" x14ac:dyDescent="0.2">
      <c r="A15" s="16"/>
      <c r="B15" s="494" t="s">
        <v>120</v>
      </c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494"/>
      <c r="Y15" s="494"/>
      <c r="Z15" s="494"/>
      <c r="AA15" s="494"/>
      <c r="AB15" s="494"/>
      <c r="AC15" s="494"/>
      <c r="AD15" s="494"/>
      <c r="AE15" s="494"/>
      <c r="AF15" s="494"/>
      <c r="AG15" s="495"/>
      <c r="AH15" s="294" t="s">
        <v>469</v>
      </c>
      <c r="AI15" s="295"/>
      <c r="AJ15" s="295"/>
      <c r="AK15" s="295"/>
      <c r="AL15" s="295"/>
      <c r="AM15" s="295"/>
      <c r="AN15" s="295"/>
      <c r="AO15" s="296"/>
      <c r="AP15" s="261">
        <v>2</v>
      </c>
      <c r="AQ15" s="262"/>
      <c r="AR15" s="262"/>
      <c r="AS15" s="262"/>
      <c r="AT15" s="262"/>
      <c r="AU15" s="262"/>
      <c r="AV15" s="262"/>
      <c r="AW15" s="262"/>
      <c r="AX15" s="262"/>
      <c r="AY15" s="262"/>
      <c r="AZ15" s="263"/>
      <c r="BA15" s="261"/>
      <c r="BB15" s="262"/>
      <c r="BC15" s="262"/>
      <c r="BD15" s="262"/>
      <c r="BE15" s="262"/>
      <c r="BF15" s="263"/>
      <c r="BG15" s="261"/>
      <c r="BH15" s="262"/>
      <c r="BI15" s="262"/>
      <c r="BJ15" s="262"/>
      <c r="BK15" s="262"/>
      <c r="BL15" s="263"/>
      <c r="BM15" s="261"/>
      <c r="BN15" s="262"/>
      <c r="BO15" s="262"/>
      <c r="BP15" s="262"/>
      <c r="BQ15" s="262"/>
      <c r="BR15" s="262"/>
      <c r="BS15" s="262"/>
      <c r="BT15" s="263"/>
      <c r="BU15" s="261">
        <v>1</v>
      </c>
      <c r="BV15" s="262"/>
      <c r="BW15" s="262"/>
      <c r="BX15" s="262"/>
      <c r="BY15" s="262"/>
      <c r="BZ15" s="262"/>
      <c r="CA15" s="262"/>
      <c r="CB15" s="263"/>
      <c r="CC15" s="261"/>
      <c r="CD15" s="262"/>
      <c r="CE15" s="262"/>
      <c r="CF15" s="262"/>
      <c r="CG15" s="262"/>
      <c r="CH15" s="262"/>
      <c r="CI15" s="262"/>
      <c r="CJ15" s="263"/>
      <c r="CK15" s="261">
        <v>1</v>
      </c>
      <c r="CL15" s="262"/>
      <c r="CM15" s="262"/>
      <c r="CN15" s="262"/>
      <c r="CO15" s="262"/>
      <c r="CP15" s="262"/>
      <c r="CQ15" s="262"/>
      <c r="CR15" s="263"/>
      <c r="CS15" s="261">
        <v>1</v>
      </c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262"/>
      <c r="DI15" s="262"/>
      <c r="DJ15" s="262"/>
      <c r="DK15" s="262"/>
      <c r="DL15" s="262"/>
      <c r="DM15" s="263"/>
      <c r="DN15" s="261"/>
      <c r="DO15" s="262"/>
      <c r="DP15" s="262"/>
      <c r="DQ15" s="262"/>
      <c r="DR15" s="262"/>
      <c r="DS15" s="263"/>
      <c r="DT15" s="261"/>
      <c r="DU15" s="262"/>
      <c r="DV15" s="262"/>
      <c r="DW15" s="262"/>
      <c r="DX15" s="262"/>
      <c r="DY15" s="263"/>
      <c r="DZ15" s="261"/>
      <c r="EA15" s="262"/>
      <c r="EB15" s="262"/>
      <c r="EC15" s="262"/>
      <c r="ED15" s="262"/>
      <c r="EE15" s="262"/>
      <c r="EF15" s="262"/>
      <c r="EG15" s="263"/>
      <c r="EH15" s="261"/>
      <c r="EI15" s="262"/>
      <c r="EJ15" s="262"/>
      <c r="EK15" s="262"/>
      <c r="EL15" s="262"/>
      <c r="EM15" s="262"/>
      <c r="EN15" s="262"/>
      <c r="EO15" s="263"/>
      <c r="EP15" s="261"/>
      <c r="EQ15" s="262"/>
      <c r="ER15" s="262"/>
      <c r="ES15" s="262"/>
      <c r="ET15" s="262"/>
      <c r="EU15" s="262"/>
      <c r="EV15" s="262"/>
      <c r="EW15" s="263"/>
      <c r="EX15" s="261">
        <v>1</v>
      </c>
      <c r="EY15" s="262"/>
      <c r="EZ15" s="262"/>
      <c r="FA15" s="262"/>
      <c r="FB15" s="262"/>
      <c r="FC15" s="262"/>
      <c r="FD15" s="262"/>
      <c r="FE15" s="263"/>
    </row>
    <row r="16" spans="1:165" ht="12" customHeight="1" x14ac:dyDescent="0.2">
      <c r="A16" s="14"/>
      <c r="B16" s="498" t="s">
        <v>418</v>
      </c>
      <c r="C16" s="498"/>
      <c r="D16" s="498"/>
      <c r="E16" s="498"/>
      <c r="F16" s="498"/>
      <c r="G16" s="498"/>
      <c r="H16" s="498"/>
      <c r="I16" s="498"/>
      <c r="J16" s="498"/>
      <c r="K16" s="498"/>
      <c r="L16" s="498"/>
      <c r="M16" s="498"/>
      <c r="N16" s="498"/>
      <c r="O16" s="498"/>
      <c r="P16" s="498"/>
      <c r="Q16" s="498"/>
      <c r="R16" s="498"/>
      <c r="S16" s="498"/>
      <c r="T16" s="498"/>
      <c r="U16" s="498"/>
      <c r="V16" s="498"/>
      <c r="W16" s="498"/>
      <c r="X16" s="498"/>
      <c r="Y16" s="498"/>
      <c r="Z16" s="498"/>
      <c r="AA16" s="498"/>
      <c r="AB16" s="498"/>
      <c r="AC16" s="498"/>
      <c r="AD16" s="498"/>
      <c r="AE16" s="498"/>
      <c r="AF16" s="498"/>
      <c r="AG16" s="499"/>
      <c r="AH16" s="297"/>
      <c r="AI16" s="143"/>
      <c r="AJ16" s="143"/>
      <c r="AK16" s="143"/>
      <c r="AL16" s="143"/>
      <c r="AM16" s="143"/>
      <c r="AN16" s="143"/>
      <c r="AO16" s="298"/>
      <c r="AP16" s="264"/>
      <c r="AQ16" s="265"/>
      <c r="AR16" s="265"/>
      <c r="AS16" s="265"/>
      <c r="AT16" s="265"/>
      <c r="AU16" s="265"/>
      <c r="AV16" s="265"/>
      <c r="AW16" s="265"/>
      <c r="AX16" s="265"/>
      <c r="AY16" s="265"/>
      <c r="AZ16" s="266"/>
      <c r="BA16" s="264"/>
      <c r="BB16" s="265"/>
      <c r="BC16" s="265"/>
      <c r="BD16" s="265"/>
      <c r="BE16" s="265"/>
      <c r="BF16" s="266"/>
      <c r="BG16" s="264"/>
      <c r="BH16" s="265"/>
      <c r="BI16" s="265"/>
      <c r="BJ16" s="265"/>
      <c r="BK16" s="265"/>
      <c r="BL16" s="266"/>
      <c r="BM16" s="264"/>
      <c r="BN16" s="265"/>
      <c r="BO16" s="265"/>
      <c r="BP16" s="265"/>
      <c r="BQ16" s="265"/>
      <c r="BR16" s="265"/>
      <c r="BS16" s="265"/>
      <c r="BT16" s="266"/>
      <c r="BU16" s="264"/>
      <c r="BV16" s="265"/>
      <c r="BW16" s="265"/>
      <c r="BX16" s="265"/>
      <c r="BY16" s="265"/>
      <c r="BZ16" s="265"/>
      <c r="CA16" s="265"/>
      <c r="CB16" s="266"/>
      <c r="CC16" s="264"/>
      <c r="CD16" s="265"/>
      <c r="CE16" s="265"/>
      <c r="CF16" s="265"/>
      <c r="CG16" s="265"/>
      <c r="CH16" s="265"/>
      <c r="CI16" s="265"/>
      <c r="CJ16" s="266"/>
      <c r="CK16" s="264"/>
      <c r="CL16" s="265"/>
      <c r="CM16" s="265"/>
      <c r="CN16" s="265"/>
      <c r="CO16" s="265"/>
      <c r="CP16" s="265"/>
      <c r="CQ16" s="265"/>
      <c r="CR16" s="266"/>
      <c r="CS16" s="264"/>
      <c r="CT16" s="265"/>
      <c r="CU16" s="265"/>
      <c r="CV16" s="265"/>
      <c r="CW16" s="265"/>
      <c r="CX16" s="265"/>
      <c r="CY16" s="265"/>
      <c r="CZ16" s="265"/>
      <c r="DA16" s="265"/>
      <c r="DB16" s="265"/>
      <c r="DC16" s="265"/>
      <c r="DD16" s="265"/>
      <c r="DE16" s="265"/>
      <c r="DF16" s="265"/>
      <c r="DG16" s="265"/>
      <c r="DH16" s="265"/>
      <c r="DI16" s="265"/>
      <c r="DJ16" s="265"/>
      <c r="DK16" s="265"/>
      <c r="DL16" s="265"/>
      <c r="DM16" s="266"/>
      <c r="DN16" s="264"/>
      <c r="DO16" s="265"/>
      <c r="DP16" s="265"/>
      <c r="DQ16" s="265"/>
      <c r="DR16" s="265"/>
      <c r="DS16" s="266"/>
      <c r="DT16" s="264"/>
      <c r="DU16" s="265"/>
      <c r="DV16" s="265"/>
      <c r="DW16" s="265"/>
      <c r="DX16" s="265"/>
      <c r="DY16" s="266"/>
      <c r="DZ16" s="264"/>
      <c r="EA16" s="265"/>
      <c r="EB16" s="265"/>
      <c r="EC16" s="265"/>
      <c r="ED16" s="265"/>
      <c r="EE16" s="265"/>
      <c r="EF16" s="265"/>
      <c r="EG16" s="266"/>
      <c r="EH16" s="264"/>
      <c r="EI16" s="265"/>
      <c r="EJ16" s="265"/>
      <c r="EK16" s="265"/>
      <c r="EL16" s="265"/>
      <c r="EM16" s="265"/>
      <c r="EN16" s="265"/>
      <c r="EO16" s="266"/>
      <c r="EP16" s="264"/>
      <c r="EQ16" s="265"/>
      <c r="ER16" s="265"/>
      <c r="ES16" s="265"/>
      <c r="ET16" s="265"/>
      <c r="EU16" s="265"/>
      <c r="EV16" s="265"/>
      <c r="EW16" s="266"/>
      <c r="EX16" s="264"/>
      <c r="EY16" s="265"/>
      <c r="EZ16" s="265"/>
      <c r="FA16" s="265"/>
      <c r="FB16" s="265"/>
      <c r="FC16" s="265"/>
      <c r="FD16" s="265"/>
      <c r="FE16" s="266"/>
    </row>
    <row r="17" spans="1:165" ht="12" customHeight="1" x14ac:dyDescent="0.2">
      <c r="A17" s="16"/>
      <c r="B17" s="500" t="s">
        <v>151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0"/>
      <c r="AC17" s="500"/>
      <c r="AD17" s="500"/>
      <c r="AE17" s="500"/>
      <c r="AF17" s="500"/>
      <c r="AG17" s="501"/>
      <c r="AH17" s="294" t="s">
        <v>470</v>
      </c>
      <c r="AI17" s="295"/>
      <c r="AJ17" s="295"/>
      <c r="AK17" s="295"/>
      <c r="AL17" s="295"/>
      <c r="AM17" s="295"/>
      <c r="AN17" s="295"/>
      <c r="AO17" s="296"/>
      <c r="AP17" s="261">
        <v>1</v>
      </c>
      <c r="AQ17" s="262"/>
      <c r="AR17" s="262"/>
      <c r="AS17" s="262"/>
      <c r="AT17" s="262"/>
      <c r="AU17" s="262"/>
      <c r="AV17" s="262"/>
      <c r="AW17" s="262"/>
      <c r="AX17" s="262"/>
      <c r="AY17" s="262"/>
      <c r="AZ17" s="263"/>
      <c r="BA17" s="261"/>
      <c r="BB17" s="262"/>
      <c r="BC17" s="262"/>
      <c r="BD17" s="262"/>
      <c r="BE17" s="262"/>
      <c r="BF17" s="263"/>
      <c r="BG17" s="261"/>
      <c r="BH17" s="262"/>
      <c r="BI17" s="262"/>
      <c r="BJ17" s="262"/>
      <c r="BK17" s="262"/>
      <c r="BL17" s="263"/>
      <c r="BM17" s="261"/>
      <c r="BN17" s="262"/>
      <c r="BO17" s="262"/>
      <c r="BP17" s="262"/>
      <c r="BQ17" s="262"/>
      <c r="BR17" s="262"/>
      <c r="BS17" s="262"/>
      <c r="BT17" s="263"/>
      <c r="BU17" s="261"/>
      <c r="BV17" s="262"/>
      <c r="BW17" s="262"/>
      <c r="BX17" s="262"/>
      <c r="BY17" s="262"/>
      <c r="BZ17" s="262"/>
      <c r="CA17" s="262"/>
      <c r="CB17" s="263"/>
      <c r="CC17" s="261"/>
      <c r="CD17" s="262"/>
      <c r="CE17" s="262"/>
      <c r="CF17" s="262"/>
      <c r="CG17" s="262"/>
      <c r="CH17" s="262"/>
      <c r="CI17" s="262"/>
      <c r="CJ17" s="263"/>
      <c r="CK17" s="261">
        <v>1</v>
      </c>
      <c r="CL17" s="262"/>
      <c r="CM17" s="262"/>
      <c r="CN17" s="262"/>
      <c r="CO17" s="262"/>
      <c r="CP17" s="262"/>
      <c r="CQ17" s="262"/>
      <c r="CR17" s="263"/>
      <c r="CS17" s="261">
        <v>1</v>
      </c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262"/>
      <c r="DI17" s="262"/>
      <c r="DJ17" s="262"/>
      <c r="DK17" s="262"/>
      <c r="DL17" s="262"/>
      <c r="DM17" s="263"/>
      <c r="DN17" s="261"/>
      <c r="DO17" s="262"/>
      <c r="DP17" s="262"/>
      <c r="DQ17" s="262"/>
      <c r="DR17" s="262"/>
      <c r="DS17" s="263"/>
      <c r="DT17" s="261"/>
      <c r="DU17" s="262"/>
      <c r="DV17" s="262"/>
      <c r="DW17" s="262"/>
      <c r="DX17" s="262"/>
      <c r="DY17" s="263"/>
      <c r="DZ17" s="261"/>
      <c r="EA17" s="262"/>
      <c r="EB17" s="262"/>
      <c r="EC17" s="262"/>
      <c r="ED17" s="262"/>
      <c r="EE17" s="262"/>
      <c r="EF17" s="262"/>
      <c r="EG17" s="263"/>
      <c r="EH17" s="261"/>
      <c r="EI17" s="262"/>
      <c r="EJ17" s="262"/>
      <c r="EK17" s="262"/>
      <c r="EL17" s="262"/>
      <c r="EM17" s="262"/>
      <c r="EN17" s="262"/>
      <c r="EO17" s="263"/>
      <c r="EP17" s="261"/>
      <c r="EQ17" s="262"/>
      <c r="ER17" s="262"/>
      <c r="ES17" s="262"/>
      <c r="ET17" s="262"/>
      <c r="EU17" s="262"/>
      <c r="EV17" s="262"/>
      <c r="EW17" s="263"/>
      <c r="EX17" s="261">
        <v>1</v>
      </c>
      <c r="EY17" s="262"/>
      <c r="EZ17" s="262"/>
      <c r="FA17" s="262"/>
      <c r="FB17" s="262"/>
      <c r="FC17" s="262"/>
      <c r="FD17" s="262"/>
      <c r="FE17" s="263"/>
    </row>
    <row r="18" spans="1:165" ht="12" customHeight="1" x14ac:dyDescent="0.2">
      <c r="A18" s="14"/>
      <c r="B18" s="492" t="s">
        <v>419</v>
      </c>
      <c r="C18" s="492"/>
      <c r="D18" s="492"/>
      <c r="E18" s="492"/>
      <c r="F18" s="492"/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2"/>
      <c r="AG18" s="493"/>
      <c r="AH18" s="297"/>
      <c r="AI18" s="143"/>
      <c r="AJ18" s="143"/>
      <c r="AK18" s="143"/>
      <c r="AL18" s="143"/>
      <c r="AM18" s="143"/>
      <c r="AN18" s="143"/>
      <c r="AO18" s="298"/>
      <c r="AP18" s="264"/>
      <c r="AQ18" s="265"/>
      <c r="AR18" s="265"/>
      <c r="AS18" s="265"/>
      <c r="AT18" s="265"/>
      <c r="AU18" s="265"/>
      <c r="AV18" s="265"/>
      <c r="AW18" s="265"/>
      <c r="AX18" s="265"/>
      <c r="AY18" s="265"/>
      <c r="AZ18" s="266"/>
      <c r="BA18" s="264"/>
      <c r="BB18" s="265"/>
      <c r="BC18" s="265"/>
      <c r="BD18" s="265"/>
      <c r="BE18" s="265"/>
      <c r="BF18" s="266"/>
      <c r="BG18" s="264"/>
      <c r="BH18" s="265"/>
      <c r="BI18" s="265"/>
      <c r="BJ18" s="265"/>
      <c r="BK18" s="265"/>
      <c r="BL18" s="266"/>
      <c r="BM18" s="264"/>
      <c r="BN18" s="265"/>
      <c r="BO18" s="265"/>
      <c r="BP18" s="265"/>
      <c r="BQ18" s="265"/>
      <c r="BR18" s="265"/>
      <c r="BS18" s="265"/>
      <c r="BT18" s="266"/>
      <c r="BU18" s="264"/>
      <c r="BV18" s="265"/>
      <c r="BW18" s="265"/>
      <c r="BX18" s="265"/>
      <c r="BY18" s="265"/>
      <c r="BZ18" s="265"/>
      <c r="CA18" s="265"/>
      <c r="CB18" s="266"/>
      <c r="CC18" s="264"/>
      <c r="CD18" s="265"/>
      <c r="CE18" s="265"/>
      <c r="CF18" s="265"/>
      <c r="CG18" s="265"/>
      <c r="CH18" s="265"/>
      <c r="CI18" s="265"/>
      <c r="CJ18" s="266"/>
      <c r="CK18" s="264"/>
      <c r="CL18" s="265"/>
      <c r="CM18" s="265"/>
      <c r="CN18" s="265"/>
      <c r="CO18" s="265"/>
      <c r="CP18" s="265"/>
      <c r="CQ18" s="265"/>
      <c r="CR18" s="266"/>
      <c r="CS18" s="264"/>
      <c r="CT18" s="265"/>
      <c r="CU18" s="265"/>
      <c r="CV18" s="265"/>
      <c r="CW18" s="265"/>
      <c r="CX18" s="265"/>
      <c r="CY18" s="265"/>
      <c r="CZ18" s="265"/>
      <c r="DA18" s="265"/>
      <c r="DB18" s="265"/>
      <c r="DC18" s="265"/>
      <c r="DD18" s="265"/>
      <c r="DE18" s="265"/>
      <c r="DF18" s="265"/>
      <c r="DG18" s="265"/>
      <c r="DH18" s="265"/>
      <c r="DI18" s="265"/>
      <c r="DJ18" s="265"/>
      <c r="DK18" s="265"/>
      <c r="DL18" s="265"/>
      <c r="DM18" s="266"/>
      <c r="DN18" s="264"/>
      <c r="DO18" s="265"/>
      <c r="DP18" s="265"/>
      <c r="DQ18" s="265"/>
      <c r="DR18" s="265"/>
      <c r="DS18" s="266"/>
      <c r="DT18" s="264"/>
      <c r="DU18" s="265"/>
      <c r="DV18" s="265"/>
      <c r="DW18" s="265"/>
      <c r="DX18" s="265"/>
      <c r="DY18" s="266"/>
      <c r="DZ18" s="264"/>
      <c r="EA18" s="265"/>
      <c r="EB18" s="265"/>
      <c r="EC18" s="265"/>
      <c r="ED18" s="265"/>
      <c r="EE18" s="265"/>
      <c r="EF18" s="265"/>
      <c r="EG18" s="266"/>
      <c r="EH18" s="264"/>
      <c r="EI18" s="265"/>
      <c r="EJ18" s="265"/>
      <c r="EK18" s="265"/>
      <c r="EL18" s="265"/>
      <c r="EM18" s="265"/>
      <c r="EN18" s="265"/>
      <c r="EO18" s="266"/>
      <c r="EP18" s="264"/>
      <c r="EQ18" s="265"/>
      <c r="ER18" s="265"/>
      <c r="ES18" s="265"/>
      <c r="ET18" s="265"/>
      <c r="EU18" s="265"/>
      <c r="EV18" s="265"/>
      <c r="EW18" s="266"/>
      <c r="EX18" s="264"/>
      <c r="EY18" s="265"/>
      <c r="EZ18" s="265"/>
      <c r="FA18" s="265"/>
      <c r="FB18" s="265"/>
      <c r="FC18" s="265"/>
      <c r="FD18" s="265"/>
      <c r="FE18" s="266"/>
    </row>
    <row r="19" spans="1:165" ht="12" customHeight="1" x14ac:dyDescent="0.2">
      <c r="A19" s="23"/>
      <c r="B19" s="490" t="s">
        <v>390</v>
      </c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1"/>
      <c r="AH19" s="206" t="s">
        <v>471</v>
      </c>
      <c r="AI19" s="160"/>
      <c r="AJ19" s="160"/>
      <c r="AK19" s="160"/>
      <c r="AL19" s="160"/>
      <c r="AM19" s="160"/>
      <c r="AN19" s="160"/>
      <c r="AO19" s="207"/>
      <c r="AP19" s="186">
        <v>1</v>
      </c>
      <c r="AQ19" s="187"/>
      <c r="AR19" s="187"/>
      <c r="AS19" s="187"/>
      <c r="AT19" s="187"/>
      <c r="AU19" s="187"/>
      <c r="AV19" s="187"/>
      <c r="AW19" s="187"/>
      <c r="AX19" s="187"/>
      <c r="AY19" s="187"/>
      <c r="AZ19" s="188"/>
      <c r="BA19" s="186"/>
      <c r="BB19" s="187"/>
      <c r="BC19" s="187"/>
      <c r="BD19" s="187"/>
      <c r="BE19" s="187"/>
      <c r="BF19" s="188"/>
      <c r="BG19" s="186"/>
      <c r="BH19" s="187"/>
      <c r="BI19" s="187"/>
      <c r="BJ19" s="187"/>
      <c r="BK19" s="187"/>
      <c r="BL19" s="188"/>
      <c r="BM19" s="186"/>
      <c r="BN19" s="187"/>
      <c r="BO19" s="187"/>
      <c r="BP19" s="187"/>
      <c r="BQ19" s="187"/>
      <c r="BR19" s="187"/>
      <c r="BS19" s="187"/>
      <c r="BT19" s="188"/>
      <c r="BU19" s="186">
        <v>1</v>
      </c>
      <c r="BV19" s="187"/>
      <c r="BW19" s="187"/>
      <c r="BX19" s="187"/>
      <c r="BY19" s="187"/>
      <c r="BZ19" s="187"/>
      <c r="CA19" s="187"/>
      <c r="CB19" s="188"/>
      <c r="CC19" s="186"/>
      <c r="CD19" s="187"/>
      <c r="CE19" s="187"/>
      <c r="CF19" s="187"/>
      <c r="CG19" s="187"/>
      <c r="CH19" s="187"/>
      <c r="CI19" s="187"/>
      <c r="CJ19" s="188"/>
      <c r="CK19" s="186"/>
      <c r="CL19" s="187"/>
      <c r="CM19" s="187"/>
      <c r="CN19" s="187"/>
      <c r="CO19" s="187"/>
      <c r="CP19" s="187"/>
      <c r="CQ19" s="187"/>
      <c r="CR19" s="188"/>
      <c r="CS19" s="186"/>
      <c r="CT19" s="187"/>
      <c r="CU19" s="187"/>
      <c r="CV19" s="187"/>
      <c r="CW19" s="187"/>
      <c r="CX19" s="187"/>
      <c r="CY19" s="187"/>
      <c r="CZ19" s="187"/>
      <c r="DA19" s="187"/>
      <c r="DB19" s="187"/>
      <c r="DC19" s="187"/>
      <c r="DD19" s="187"/>
      <c r="DE19" s="187"/>
      <c r="DF19" s="187"/>
      <c r="DG19" s="187"/>
      <c r="DH19" s="187"/>
      <c r="DI19" s="187"/>
      <c r="DJ19" s="187"/>
      <c r="DK19" s="187"/>
      <c r="DL19" s="187"/>
      <c r="DM19" s="188"/>
      <c r="DN19" s="186"/>
      <c r="DO19" s="187"/>
      <c r="DP19" s="187"/>
      <c r="DQ19" s="187"/>
      <c r="DR19" s="187"/>
      <c r="DS19" s="188"/>
      <c r="DT19" s="187"/>
      <c r="DU19" s="187"/>
      <c r="DV19" s="187"/>
      <c r="DW19" s="187"/>
      <c r="DX19" s="187"/>
      <c r="DY19" s="188"/>
      <c r="DZ19" s="186"/>
      <c r="EA19" s="187"/>
      <c r="EB19" s="187"/>
      <c r="EC19" s="187"/>
      <c r="ED19" s="187"/>
      <c r="EE19" s="187"/>
      <c r="EF19" s="187"/>
      <c r="EG19" s="188"/>
      <c r="EH19" s="186"/>
      <c r="EI19" s="187"/>
      <c r="EJ19" s="187"/>
      <c r="EK19" s="187"/>
      <c r="EL19" s="187"/>
      <c r="EM19" s="187"/>
      <c r="EN19" s="187"/>
      <c r="EO19" s="188"/>
      <c r="EP19" s="186"/>
      <c r="EQ19" s="187"/>
      <c r="ER19" s="187"/>
      <c r="ES19" s="187"/>
      <c r="ET19" s="187"/>
      <c r="EU19" s="187"/>
      <c r="EV19" s="187"/>
      <c r="EW19" s="188"/>
      <c r="EX19" s="186"/>
      <c r="EY19" s="187"/>
      <c r="EZ19" s="187"/>
      <c r="FA19" s="187"/>
      <c r="FB19" s="187"/>
      <c r="FC19" s="187"/>
      <c r="FD19" s="187"/>
      <c r="FE19" s="188"/>
      <c r="FI19" s="218"/>
    </row>
    <row r="20" spans="1:165" ht="12" customHeight="1" x14ac:dyDescent="0.2">
      <c r="A20" s="23"/>
      <c r="B20" s="490" t="s">
        <v>391</v>
      </c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1"/>
      <c r="AH20" s="206" t="s">
        <v>472</v>
      </c>
      <c r="AI20" s="160"/>
      <c r="AJ20" s="160"/>
      <c r="AK20" s="160"/>
      <c r="AL20" s="160"/>
      <c r="AM20" s="160"/>
      <c r="AN20" s="160"/>
      <c r="AO20" s="207"/>
      <c r="AP20" s="186"/>
      <c r="AQ20" s="187"/>
      <c r="AR20" s="187"/>
      <c r="AS20" s="187"/>
      <c r="AT20" s="187"/>
      <c r="AU20" s="187"/>
      <c r="AV20" s="187"/>
      <c r="AW20" s="187"/>
      <c r="AX20" s="187"/>
      <c r="AY20" s="187"/>
      <c r="AZ20" s="188"/>
      <c r="BA20" s="186"/>
      <c r="BB20" s="187"/>
      <c r="BC20" s="187"/>
      <c r="BD20" s="187"/>
      <c r="BE20" s="187"/>
      <c r="BF20" s="188"/>
      <c r="BG20" s="186"/>
      <c r="BH20" s="187"/>
      <c r="BI20" s="187"/>
      <c r="BJ20" s="187"/>
      <c r="BK20" s="187"/>
      <c r="BL20" s="188"/>
      <c r="BM20" s="186"/>
      <c r="BN20" s="187"/>
      <c r="BO20" s="187"/>
      <c r="BP20" s="187"/>
      <c r="BQ20" s="187"/>
      <c r="BR20" s="187"/>
      <c r="BS20" s="187"/>
      <c r="BT20" s="188"/>
      <c r="BU20" s="186"/>
      <c r="BV20" s="187"/>
      <c r="BW20" s="187"/>
      <c r="BX20" s="187"/>
      <c r="BY20" s="187"/>
      <c r="BZ20" s="187"/>
      <c r="CA20" s="187"/>
      <c r="CB20" s="188"/>
      <c r="CC20" s="186"/>
      <c r="CD20" s="187"/>
      <c r="CE20" s="187"/>
      <c r="CF20" s="187"/>
      <c r="CG20" s="187"/>
      <c r="CH20" s="187"/>
      <c r="CI20" s="187"/>
      <c r="CJ20" s="188"/>
      <c r="CK20" s="186"/>
      <c r="CL20" s="187"/>
      <c r="CM20" s="187"/>
      <c r="CN20" s="187"/>
      <c r="CO20" s="187"/>
      <c r="CP20" s="187"/>
      <c r="CQ20" s="187"/>
      <c r="CR20" s="188"/>
      <c r="CS20" s="186"/>
      <c r="CT20" s="187"/>
      <c r="CU20" s="187"/>
      <c r="CV20" s="187"/>
      <c r="CW20" s="187"/>
      <c r="CX20" s="187"/>
      <c r="CY20" s="187"/>
      <c r="CZ20" s="187"/>
      <c r="DA20" s="187"/>
      <c r="DB20" s="187"/>
      <c r="DC20" s="187"/>
      <c r="DD20" s="187"/>
      <c r="DE20" s="187"/>
      <c r="DF20" s="187"/>
      <c r="DG20" s="187"/>
      <c r="DH20" s="187"/>
      <c r="DI20" s="187"/>
      <c r="DJ20" s="187"/>
      <c r="DK20" s="187"/>
      <c r="DL20" s="187"/>
      <c r="DM20" s="188"/>
      <c r="DN20" s="186"/>
      <c r="DO20" s="187"/>
      <c r="DP20" s="187"/>
      <c r="DQ20" s="187"/>
      <c r="DR20" s="187"/>
      <c r="DS20" s="188"/>
      <c r="DT20" s="187"/>
      <c r="DU20" s="187"/>
      <c r="DV20" s="187"/>
      <c r="DW20" s="187"/>
      <c r="DX20" s="187"/>
      <c r="DY20" s="188"/>
      <c r="DZ20" s="186"/>
      <c r="EA20" s="187"/>
      <c r="EB20" s="187"/>
      <c r="EC20" s="187"/>
      <c r="ED20" s="187"/>
      <c r="EE20" s="187"/>
      <c r="EF20" s="187"/>
      <c r="EG20" s="188"/>
      <c r="EH20" s="186"/>
      <c r="EI20" s="187"/>
      <c r="EJ20" s="187"/>
      <c r="EK20" s="187"/>
      <c r="EL20" s="187"/>
      <c r="EM20" s="187"/>
      <c r="EN20" s="187"/>
      <c r="EO20" s="188"/>
      <c r="EP20" s="186"/>
      <c r="EQ20" s="187"/>
      <c r="ER20" s="187"/>
      <c r="ES20" s="187"/>
      <c r="ET20" s="187"/>
      <c r="EU20" s="187"/>
      <c r="EV20" s="187"/>
      <c r="EW20" s="188"/>
      <c r="EX20" s="186"/>
      <c r="EY20" s="187"/>
      <c r="EZ20" s="187"/>
      <c r="FA20" s="187"/>
      <c r="FB20" s="187"/>
      <c r="FC20" s="187"/>
      <c r="FD20" s="187"/>
      <c r="FE20" s="188"/>
      <c r="FI20" s="218"/>
    </row>
    <row r="21" spans="1:165" ht="12" customHeight="1" x14ac:dyDescent="0.2">
      <c r="A21" s="16"/>
      <c r="B21" s="502" t="s">
        <v>456</v>
      </c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2"/>
      <c r="AE21" s="502"/>
      <c r="AF21" s="502"/>
      <c r="AG21" s="503"/>
      <c r="AH21" s="294" t="s">
        <v>473</v>
      </c>
      <c r="AI21" s="295"/>
      <c r="AJ21" s="295"/>
      <c r="AK21" s="295"/>
      <c r="AL21" s="295"/>
      <c r="AM21" s="295"/>
      <c r="AN21" s="295"/>
      <c r="AO21" s="296"/>
      <c r="AP21" s="261">
        <v>34</v>
      </c>
      <c r="AQ21" s="262"/>
      <c r="AR21" s="262"/>
      <c r="AS21" s="262"/>
      <c r="AT21" s="262"/>
      <c r="AU21" s="262"/>
      <c r="AV21" s="262"/>
      <c r="AW21" s="262"/>
      <c r="AX21" s="262"/>
      <c r="AY21" s="262"/>
      <c r="AZ21" s="263"/>
      <c r="BA21" s="261"/>
      <c r="BB21" s="262"/>
      <c r="BC21" s="262"/>
      <c r="BD21" s="262"/>
      <c r="BE21" s="262"/>
      <c r="BF21" s="263"/>
      <c r="BG21" s="261">
        <v>1</v>
      </c>
      <c r="BH21" s="262"/>
      <c r="BI21" s="262"/>
      <c r="BJ21" s="262"/>
      <c r="BK21" s="262"/>
      <c r="BL21" s="263"/>
      <c r="BM21" s="261">
        <v>1</v>
      </c>
      <c r="BN21" s="262"/>
      <c r="BO21" s="262"/>
      <c r="BP21" s="262"/>
      <c r="BQ21" s="262"/>
      <c r="BR21" s="262"/>
      <c r="BS21" s="262"/>
      <c r="BT21" s="263"/>
      <c r="BU21" s="261">
        <v>5</v>
      </c>
      <c r="BV21" s="262"/>
      <c r="BW21" s="262"/>
      <c r="BX21" s="262"/>
      <c r="BY21" s="262"/>
      <c r="BZ21" s="262"/>
      <c r="CA21" s="262"/>
      <c r="CB21" s="263"/>
      <c r="CC21" s="261">
        <v>7</v>
      </c>
      <c r="CD21" s="262"/>
      <c r="CE21" s="262"/>
      <c r="CF21" s="262"/>
      <c r="CG21" s="262"/>
      <c r="CH21" s="262"/>
      <c r="CI21" s="262"/>
      <c r="CJ21" s="263"/>
      <c r="CK21" s="261">
        <v>20</v>
      </c>
      <c r="CL21" s="262"/>
      <c r="CM21" s="262"/>
      <c r="CN21" s="262"/>
      <c r="CO21" s="262"/>
      <c r="CP21" s="262"/>
      <c r="CQ21" s="262"/>
      <c r="CR21" s="263"/>
      <c r="CS21" s="261">
        <v>34</v>
      </c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262"/>
      <c r="DI21" s="262"/>
      <c r="DJ21" s="262"/>
      <c r="DK21" s="262"/>
      <c r="DL21" s="262"/>
      <c r="DM21" s="263"/>
      <c r="DN21" s="261">
        <v>4</v>
      </c>
      <c r="DO21" s="262"/>
      <c r="DP21" s="262"/>
      <c r="DQ21" s="262"/>
      <c r="DR21" s="262"/>
      <c r="DS21" s="263"/>
      <c r="DT21" s="261">
        <v>2</v>
      </c>
      <c r="DU21" s="262"/>
      <c r="DV21" s="262"/>
      <c r="DW21" s="262"/>
      <c r="DX21" s="262"/>
      <c r="DY21" s="263"/>
      <c r="DZ21" s="261">
        <v>5</v>
      </c>
      <c r="EA21" s="262"/>
      <c r="EB21" s="262"/>
      <c r="EC21" s="262"/>
      <c r="ED21" s="262"/>
      <c r="EE21" s="262"/>
      <c r="EF21" s="262"/>
      <c r="EG21" s="263"/>
      <c r="EH21" s="261">
        <v>6</v>
      </c>
      <c r="EI21" s="262"/>
      <c r="EJ21" s="262"/>
      <c r="EK21" s="262"/>
      <c r="EL21" s="262"/>
      <c r="EM21" s="262"/>
      <c r="EN21" s="262"/>
      <c r="EO21" s="263"/>
      <c r="EP21" s="261">
        <v>3</v>
      </c>
      <c r="EQ21" s="262"/>
      <c r="ER21" s="262"/>
      <c r="ES21" s="262"/>
      <c r="ET21" s="262"/>
      <c r="EU21" s="262"/>
      <c r="EV21" s="262"/>
      <c r="EW21" s="263"/>
      <c r="EX21" s="261">
        <v>14</v>
      </c>
      <c r="EY21" s="262"/>
      <c r="EZ21" s="262"/>
      <c r="FA21" s="262"/>
      <c r="FB21" s="262"/>
      <c r="FC21" s="262"/>
      <c r="FD21" s="262"/>
      <c r="FE21" s="263"/>
      <c r="FI21" s="31"/>
    </row>
    <row r="22" spans="1:165" ht="12" customHeight="1" x14ac:dyDescent="0.2">
      <c r="A22" s="14"/>
      <c r="B22" s="504" t="s">
        <v>457</v>
      </c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5"/>
      <c r="AH22" s="297"/>
      <c r="AI22" s="143"/>
      <c r="AJ22" s="143"/>
      <c r="AK22" s="143"/>
      <c r="AL22" s="143"/>
      <c r="AM22" s="143"/>
      <c r="AN22" s="143"/>
      <c r="AO22" s="298"/>
      <c r="AP22" s="264"/>
      <c r="AQ22" s="265"/>
      <c r="AR22" s="265"/>
      <c r="AS22" s="265"/>
      <c r="AT22" s="265"/>
      <c r="AU22" s="265"/>
      <c r="AV22" s="265"/>
      <c r="AW22" s="265"/>
      <c r="AX22" s="265"/>
      <c r="AY22" s="265"/>
      <c r="AZ22" s="266"/>
      <c r="BA22" s="264"/>
      <c r="BB22" s="265"/>
      <c r="BC22" s="265"/>
      <c r="BD22" s="265"/>
      <c r="BE22" s="265"/>
      <c r="BF22" s="266"/>
      <c r="BG22" s="264"/>
      <c r="BH22" s="265"/>
      <c r="BI22" s="265"/>
      <c r="BJ22" s="265"/>
      <c r="BK22" s="265"/>
      <c r="BL22" s="266"/>
      <c r="BM22" s="264"/>
      <c r="BN22" s="265"/>
      <c r="BO22" s="265"/>
      <c r="BP22" s="265"/>
      <c r="BQ22" s="265"/>
      <c r="BR22" s="265"/>
      <c r="BS22" s="265"/>
      <c r="BT22" s="266"/>
      <c r="BU22" s="264"/>
      <c r="BV22" s="265"/>
      <c r="BW22" s="265"/>
      <c r="BX22" s="265"/>
      <c r="BY22" s="265"/>
      <c r="BZ22" s="265"/>
      <c r="CA22" s="265"/>
      <c r="CB22" s="266"/>
      <c r="CC22" s="264"/>
      <c r="CD22" s="265"/>
      <c r="CE22" s="265"/>
      <c r="CF22" s="265"/>
      <c r="CG22" s="265"/>
      <c r="CH22" s="265"/>
      <c r="CI22" s="265"/>
      <c r="CJ22" s="266"/>
      <c r="CK22" s="264"/>
      <c r="CL22" s="265"/>
      <c r="CM22" s="265"/>
      <c r="CN22" s="265"/>
      <c r="CO22" s="265"/>
      <c r="CP22" s="265"/>
      <c r="CQ22" s="265"/>
      <c r="CR22" s="266"/>
      <c r="CS22" s="264"/>
      <c r="CT22" s="265"/>
      <c r="CU22" s="265"/>
      <c r="CV22" s="265"/>
      <c r="CW22" s="265"/>
      <c r="CX22" s="265"/>
      <c r="CY22" s="265"/>
      <c r="CZ22" s="265"/>
      <c r="DA22" s="265"/>
      <c r="DB22" s="265"/>
      <c r="DC22" s="265"/>
      <c r="DD22" s="265"/>
      <c r="DE22" s="265"/>
      <c r="DF22" s="265"/>
      <c r="DG22" s="265"/>
      <c r="DH22" s="265"/>
      <c r="DI22" s="265"/>
      <c r="DJ22" s="265"/>
      <c r="DK22" s="265"/>
      <c r="DL22" s="265"/>
      <c r="DM22" s="266"/>
      <c r="DN22" s="264"/>
      <c r="DO22" s="265"/>
      <c r="DP22" s="265"/>
      <c r="DQ22" s="265"/>
      <c r="DR22" s="265"/>
      <c r="DS22" s="266"/>
      <c r="DT22" s="264"/>
      <c r="DU22" s="265"/>
      <c r="DV22" s="265"/>
      <c r="DW22" s="265"/>
      <c r="DX22" s="265"/>
      <c r="DY22" s="266"/>
      <c r="DZ22" s="264"/>
      <c r="EA22" s="265"/>
      <c r="EB22" s="265"/>
      <c r="EC22" s="265"/>
      <c r="ED22" s="265"/>
      <c r="EE22" s="265"/>
      <c r="EF22" s="265"/>
      <c r="EG22" s="266"/>
      <c r="EH22" s="264"/>
      <c r="EI22" s="265"/>
      <c r="EJ22" s="265"/>
      <c r="EK22" s="265"/>
      <c r="EL22" s="265"/>
      <c r="EM22" s="265"/>
      <c r="EN22" s="265"/>
      <c r="EO22" s="266"/>
      <c r="EP22" s="264"/>
      <c r="EQ22" s="265"/>
      <c r="ER22" s="265"/>
      <c r="ES22" s="265"/>
      <c r="ET22" s="265"/>
      <c r="EU22" s="265"/>
      <c r="EV22" s="265"/>
      <c r="EW22" s="266"/>
      <c r="EX22" s="264"/>
      <c r="EY22" s="265"/>
      <c r="EZ22" s="265"/>
      <c r="FA22" s="265"/>
      <c r="FB22" s="265"/>
      <c r="FC22" s="265"/>
      <c r="FD22" s="265"/>
      <c r="FE22" s="266"/>
      <c r="FI22" s="13"/>
    </row>
    <row r="23" spans="1:165" ht="12" customHeight="1" x14ac:dyDescent="0.2">
      <c r="A23" s="16"/>
      <c r="B23" s="500" t="s">
        <v>420</v>
      </c>
      <c r="C23" s="500"/>
      <c r="D23" s="500"/>
      <c r="E23" s="500"/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E23" s="500"/>
      <c r="AF23" s="500"/>
      <c r="AG23" s="501"/>
      <c r="AH23" s="294" t="s">
        <v>474</v>
      </c>
      <c r="AI23" s="295"/>
      <c r="AJ23" s="295"/>
      <c r="AK23" s="295"/>
      <c r="AL23" s="295"/>
      <c r="AM23" s="295"/>
      <c r="AN23" s="295"/>
      <c r="AO23" s="296"/>
      <c r="AP23" s="261">
        <v>24</v>
      </c>
      <c r="AQ23" s="262"/>
      <c r="AR23" s="262"/>
      <c r="AS23" s="262"/>
      <c r="AT23" s="262"/>
      <c r="AU23" s="262"/>
      <c r="AV23" s="262"/>
      <c r="AW23" s="262"/>
      <c r="AX23" s="262"/>
      <c r="AY23" s="262"/>
      <c r="AZ23" s="263"/>
      <c r="BA23" s="261"/>
      <c r="BB23" s="262"/>
      <c r="BC23" s="262"/>
      <c r="BD23" s="262"/>
      <c r="BE23" s="262"/>
      <c r="BF23" s="263"/>
      <c r="BG23" s="261">
        <v>1</v>
      </c>
      <c r="BH23" s="262"/>
      <c r="BI23" s="262"/>
      <c r="BJ23" s="262"/>
      <c r="BK23" s="262"/>
      <c r="BL23" s="263"/>
      <c r="BM23" s="261">
        <v>1</v>
      </c>
      <c r="BN23" s="262"/>
      <c r="BO23" s="262"/>
      <c r="BP23" s="262"/>
      <c r="BQ23" s="262"/>
      <c r="BR23" s="262"/>
      <c r="BS23" s="262"/>
      <c r="BT23" s="263"/>
      <c r="BU23" s="261">
        <v>4</v>
      </c>
      <c r="BV23" s="262"/>
      <c r="BW23" s="262"/>
      <c r="BX23" s="262"/>
      <c r="BY23" s="262"/>
      <c r="BZ23" s="262"/>
      <c r="CA23" s="262"/>
      <c r="CB23" s="263"/>
      <c r="CC23" s="261">
        <v>5</v>
      </c>
      <c r="CD23" s="262"/>
      <c r="CE23" s="262"/>
      <c r="CF23" s="262"/>
      <c r="CG23" s="262"/>
      <c r="CH23" s="262"/>
      <c r="CI23" s="262"/>
      <c r="CJ23" s="263"/>
      <c r="CK23" s="261">
        <v>13</v>
      </c>
      <c r="CL23" s="262"/>
      <c r="CM23" s="262"/>
      <c r="CN23" s="262"/>
      <c r="CO23" s="262"/>
      <c r="CP23" s="262"/>
      <c r="CQ23" s="262"/>
      <c r="CR23" s="263"/>
      <c r="CS23" s="261">
        <v>24</v>
      </c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262"/>
      <c r="DI23" s="262"/>
      <c r="DJ23" s="262"/>
      <c r="DK23" s="262"/>
      <c r="DL23" s="262"/>
      <c r="DM23" s="263"/>
      <c r="DN23" s="261">
        <v>4</v>
      </c>
      <c r="DO23" s="262"/>
      <c r="DP23" s="262"/>
      <c r="DQ23" s="262"/>
      <c r="DR23" s="262"/>
      <c r="DS23" s="263"/>
      <c r="DT23" s="261">
        <v>1</v>
      </c>
      <c r="DU23" s="262"/>
      <c r="DV23" s="262"/>
      <c r="DW23" s="262"/>
      <c r="DX23" s="262"/>
      <c r="DY23" s="263"/>
      <c r="DZ23" s="261">
        <v>5</v>
      </c>
      <c r="EA23" s="262"/>
      <c r="EB23" s="262"/>
      <c r="EC23" s="262"/>
      <c r="ED23" s="262"/>
      <c r="EE23" s="262"/>
      <c r="EF23" s="262"/>
      <c r="EG23" s="263"/>
      <c r="EH23" s="261">
        <v>4</v>
      </c>
      <c r="EI23" s="262"/>
      <c r="EJ23" s="262"/>
      <c r="EK23" s="262"/>
      <c r="EL23" s="262"/>
      <c r="EM23" s="262"/>
      <c r="EN23" s="262"/>
      <c r="EO23" s="263"/>
      <c r="EP23" s="261">
        <v>2</v>
      </c>
      <c r="EQ23" s="262"/>
      <c r="ER23" s="262"/>
      <c r="ES23" s="262"/>
      <c r="ET23" s="262"/>
      <c r="EU23" s="262"/>
      <c r="EV23" s="262"/>
      <c r="EW23" s="263"/>
      <c r="EX23" s="261">
        <v>8</v>
      </c>
      <c r="EY23" s="262"/>
      <c r="EZ23" s="262"/>
      <c r="FA23" s="262"/>
      <c r="FB23" s="262"/>
      <c r="FC23" s="262"/>
      <c r="FD23" s="262"/>
      <c r="FE23" s="263"/>
    </row>
    <row r="24" spans="1:165" ht="12" customHeight="1" x14ac:dyDescent="0.2">
      <c r="A24" s="14"/>
      <c r="B24" s="492" t="s">
        <v>129</v>
      </c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  <c r="P24" s="492"/>
      <c r="Q24" s="492"/>
      <c r="R24" s="492"/>
      <c r="S24" s="492"/>
      <c r="T24" s="492"/>
      <c r="U24" s="492"/>
      <c r="V24" s="492"/>
      <c r="W24" s="492"/>
      <c r="X24" s="492"/>
      <c r="Y24" s="492"/>
      <c r="Z24" s="492"/>
      <c r="AA24" s="492"/>
      <c r="AB24" s="492"/>
      <c r="AC24" s="492"/>
      <c r="AD24" s="492"/>
      <c r="AE24" s="492"/>
      <c r="AF24" s="492"/>
      <c r="AG24" s="493"/>
      <c r="AH24" s="297"/>
      <c r="AI24" s="143"/>
      <c r="AJ24" s="143"/>
      <c r="AK24" s="143"/>
      <c r="AL24" s="143"/>
      <c r="AM24" s="143"/>
      <c r="AN24" s="143"/>
      <c r="AO24" s="298"/>
      <c r="AP24" s="264"/>
      <c r="AQ24" s="265"/>
      <c r="AR24" s="265"/>
      <c r="AS24" s="265"/>
      <c r="AT24" s="265"/>
      <c r="AU24" s="265"/>
      <c r="AV24" s="265"/>
      <c r="AW24" s="265"/>
      <c r="AX24" s="265"/>
      <c r="AY24" s="265"/>
      <c r="AZ24" s="266"/>
      <c r="BA24" s="264"/>
      <c r="BB24" s="265"/>
      <c r="BC24" s="265"/>
      <c r="BD24" s="265"/>
      <c r="BE24" s="265"/>
      <c r="BF24" s="266"/>
      <c r="BG24" s="264"/>
      <c r="BH24" s="265"/>
      <c r="BI24" s="265"/>
      <c r="BJ24" s="265"/>
      <c r="BK24" s="265"/>
      <c r="BL24" s="266"/>
      <c r="BM24" s="264"/>
      <c r="BN24" s="265"/>
      <c r="BO24" s="265"/>
      <c r="BP24" s="265"/>
      <c r="BQ24" s="265"/>
      <c r="BR24" s="265"/>
      <c r="BS24" s="265"/>
      <c r="BT24" s="266"/>
      <c r="BU24" s="264"/>
      <c r="BV24" s="265"/>
      <c r="BW24" s="265"/>
      <c r="BX24" s="265"/>
      <c r="BY24" s="265"/>
      <c r="BZ24" s="265"/>
      <c r="CA24" s="265"/>
      <c r="CB24" s="266"/>
      <c r="CC24" s="264"/>
      <c r="CD24" s="265"/>
      <c r="CE24" s="265"/>
      <c r="CF24" s="265"/>
      <c r="CG24" s="265"/>
      <c r="CH24" s="265"/>
      <c r="CI24" s="265"/>
      <c r="CJ24" s="266"/>
      <c r="CK24" s="264"/>
      <c r="CL24" s="265"/>
      <c r="CM24" s="265"/>
      <c r="CN24" s="265"/>
      <c r="CO24" s="265"/>
      <c r="CP24" s="265"/>
      <c r="CQ24" s="265"/>
      <c r="CR24" s="266"/>
      <c r="CS24" s="264"/>
      <c r="CT24" s="265"/>
      <c r="CU24" s="265"/>
      <c r="CV24" s="265"/>
      <c r="CW24" s="265"/>
      <c r="CX24" s="265"/>
      <c r="CY24" s="265"/>
      <c r="CZ24" s="265"/>
      <c r="DA24" s="265"/>
      <c r="DB24" s="265"/>
      <c r="DC24" s="265"/>
      <c r="DD24" s="265"/>
      <c r="DE24" s="265"/>
      <c r="DF24" s="265"/>
      <c r="DG24" s="265"/>
      <c r="DH24" s="265"/>
      <c r="DI24" s="265"/>
      <c r="DJ24" s="265"/>
      <c r="DK24" s="265"/>
      <c r="DL24" s="265"/>
      <c r="DM24" s="266"/>
      <c r="DN24" s="264"/>
      <c r="DO24" s="265"/>
      <c r="DP24" s="265"/>
      <c r="DQ24" s="265"/>
      <c r="DR24" s="265"/>
      <c r="DS24" s="266"/>
      <c r="DT24" s="264"/>
      <c r="DU24" s="265"/>
      <c r="DV24" s="265"/>
      <c r="DW24" s="265"/>
      <c r="DX24" s="265"/>
      <c r="DY24" s="266"/>
      <c r="DZ24" s="264"/>
      <c r="EA24" s="265"/>
      <c r="EB24" s="265"/>
      <c r="EC24" s="265"/>
      <c r="ED24" s="265"/>
      <c r="EE24" s="265"/>
      <c r="EF24" s="265"/>
      <c r="EG24" s="266"/>
      <c r="EH24" s="264"/>
      <c r="EI24" s="265"/>
      <c r="EJ24" s="265"/>
      <c r="EK24" s="265"/>
      <c r="EL24" s="265"/>
      <c r="EM24" s="265"/>
      <c r="EN24" s="265"/>
      <c r="EO24" s="266"/>
      <c r="EP24" s="264"/>
      <c r="EQ24" s="265"/>
      <c r="ER24" s="265"/>
      <c r="ES24" s="265"/>
      <c r="ET24" s="265"/>
      <c r="EU24" s="265"/>
      <c r="EV24" s="265"/>
      <c r="EW24" s="266"/>
      <c r="EX24" s="264"/>
      <c r="EY24" s="265"/>
      <c r="EZ24" s="265"/>
      <c r="FA24" s="265"/>
      <c r="FB24" s="265"/>
      <c r="FC24" s="265"/>
      <c r="FD24" s="265"/>
      <c r="FE24" s="266"/>
      <c r="FI24" s="25"/>
    </row>
    <row r="25" spans="1:165" ht="12" customHeight="1" x14ac:dyDescent="0.2">
      <c r="A25" s="23"/>
      <c r="B25" s="490" t="s">
        <v>127</v>
      </c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1"/>
      <c r="AH25" s="206" t="s">
        <v>475</v>
      </c>
      <c r="AI25" s="160"/>
      <c r="AJ25" s="160"/>
      <c r="AK25" s="160"/>
      <c r="AL25" s="160"/>
      <c r="AM25" s="160"/>
      <c r="AN25" s="160"/>
      <c r="AO25" s="207"/>
      <c r="AP25" s="186">
        <v>1</v>
      </c>
      <c r="AQ25" s="187"/>
      <c r="AR25" s="187"/>
      <c r="AS25" s="187"/>
      <c r="AT25" s="187"/>
      <c r="AU25" s="187"/>
      <c r="AV25" s="187"/>
      <c r="AW25" s="187"/>
      <c r="AX25" s="187"/>
      <c r="AY25" s="187"/>
      <c r="AZ25" s="188"/>
      <c r="BA25" s="186"/>
      <c r="BB25" s="187"/>
      <c r="BC25" s="187"/>
      <c r="BD25" s="187"/>
      <c r="BE25" s="187"/>
      <c r="BF25" s="188"/>
      <c r="BG25" s="186"/>
      <c r="BH25" s="187"/>
      <c r="BI25" s="187"/>
      <c r="BJ25" s="187"/>
      <c r="BK25" s="187"/>
      <c r="BL25" s="188"/>
      <c r="BM25" s="186"/>
      <c r="BN25" s="187"/>
      <c r="BO25" s="187"/>
      <c r="BP25" s="187"/>
      <c r="BQ25" s="187"/>
      <c r="BR25" s="187"/>
      <c r="BS25" s="187"/>
      <c r="BT25" s="188"/>
      <c r="BU25" s="186"/>
      <c r="BV25" s="187"/>
      <c r="BW25" s="187"/>
      <c r="BX25" s="187"/>
      <c r="BY25" s="187"/>
      <c r="BZ25" s="187"/>
      <c r="CA25" s="187"/>
      <c r="CB25" s="188"/>
      <c r="CC25" s="186"/>
      <c r="CD25" s="187"/>
      <c r="CE25" s="187"/>
      <c r="CF25" s="187"/>
      <c r="CG25" s="187"/>
      <c r="CH25" s="187"/>
      <c r="CI25" s="187"/>
      <c r="CJ25" s="188"/>
      <c r="CK25" s="186">
        <v>1</v>
      </c>
      <c r="CL25" s="187"/>
      <c r="CM25" s="187"/>
      <c r="CN25" s="187"/>
      <c r="CO25" s="187"/>
      <c r="CP25" s="187"/>
      <c r="CQ25" s="187"/>
      <c r="CR25" s="188"/>
      <c r="CS25" s="186">
        <v>1</v>
      </c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8"/>
      <c r="DN25" s="186"/>
      <c r="DO25" s="187"/>
      <c r="DP25" s="187"/>
      <c r="DQ25" s="187"/>
      <c r="DR25" s="187"/>
      <c r="DS25" s="188"/>
      <c r="DT25" s="187"/>
      <c r="DU25" s="187"/>
      <c r="DV25" s="187"/>
      <c r="DW25" s="187"/>
      <c r="DX25" s="187"/>
      <c r="DY25" s="188"/>
      <c r="DZ25" s="186"/>
      <c r="EA25" s="187"/>
      <c r="EB25" s="187"/>
      <c r="EC25" s="187"/>
      <c r="ED25" s="187"/>
      <c r="EE25" s="187"/>
      <c r="EF25" s="187"/>
      <c r="EG25" s="188"/>
      <c r="EH25" s="186"/>
      <c r="EI25" s="187"/>
      <c r="EJ25" s="187"/>
      <c r="EK25" s="187"/>
      <c r="EL25" s="187"/>
      <c r="EM25" s="187"/>
      <c r="EN25" s="187"/>
      <c r="EO25" s="188"/>
      <c r="EP25" s="186"/>
      <c r="EQ25" s="187"/>
      <c r="ER25" s="187"/>
      <c r="ES25" s="187"/>
      <c r="ET25" s="187"/>
      <c r="EU25" s="187"/>
      <c r="EV25" s="187"/>
      <c r="EW25" s="188"/>
      <c r="EX25" s="186">
        <v>1</v>
      </c>
      <c r="EY25" s="187"/>
      <c r="EZ25" s="187"/>
      <c r="FA25" s="187"/>
      <c r="FB25" s="187"/>
      <c r="FC25" s="187"/>
      <c r="FD25" s="187"/>
      <c r="FE25" s="188"/>
      <c r="FI25" s="25"/>
    </row>
    <row r="26" spans="1:165" ht="12" customHeight="1" x14ac:dyDescent="0.2">
      <c r="A26" s="23"/>
      <c r="B26" s="490" t="s">
        <v>188</v>
      </c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1"/>
      <c r="AH26" s="206" t="s">
        <v>476</v>
      </c>
      <c r="AI26" s="160"/>
      <c r="AJ26" s="160"/>
      <c r="AK26" s="160"/>
      <c r="AL26" s="160"/>
      <c r="AM26" s="160"/>
      <c r="AN26" s="160"/>
      <c r="AO26" s="207"/>
      <c r="AP26" s="186">
        <v>1</v>
      </c>
      <c r="AQ26" s="187"/>
      <c r="AR26" s="187"/>
      <c r="AS26" s="187"/>
      <c r="AT26" s="187"/>
      <c r="AU26" s="187"/>
      <c r="AV26" s="187"/>
      <c r="AW26" s="187"/>
      <c r="AX26" s="187"/>
      <c r="AY26" s="187"/>
      <c r="AZ26" s="188"/>
      <c r="BA26" s="186"/>
      <c r="BB26" s="187"/>
      <c r="BC26" s="187"/>
      <c r="BD26" s="187"/>
      <c r="BE26" s="187"/>
      <c r="BF26" s="188"/>
      <c r="BG26" s="186"/>
      <c r="BH26" s="187"/>
      <c r="BI26" s="187"/>
      <c r="BJ26" s="187"/>
      <c r="BK26" s="187"/>
      <c r="BL26" s="188"/>
      <c r="BM26" s="186"/>
      <c r="BN26" s="187"/>
      <c r="BO26" s="187"/>
      <c r="BP26" s="187"/>
      <c r="BQ26" s="187"/>
      <c r="BR26" s="187"/>
      <c r="BS26" s="187"/>
      <c r="BT26" s="188"/>
      <c r="BU26" s="186"/>
      <c r="BV26" s="187"/>
      <c r="BW26" s="187"/>
      <c r="BX26" s="187"/>
      <c r="BY26" s="187"/>
      <c r="BZ26" s="187"/>
      <c r="CA26" s="187"/>
      <c r="CB26" s="188"/>
      <c r="CC26" s="186">
        <v>1</v>
      </c>
      <c r="CD26" s="187"/>
      <c r="CE26" s="187"/>
      <c r="CF26" s="187"/>
      <c r="CG26" s="187"/>
      <c r="CH26" s="187"/>
      <c r="CI26" s="187"/>
      <c r="CJ26" s="188"/>
      <c r="CK26" s="186"/>
      <c r="CL26" s="187"/>
      <c r="CM26" s="187"/>
      <c r="CN26" s="187"/>
      <c r="CO26" s="187"/>
      <c r="CP26" s="187"/>
      <c r="CQ26" s="187"/>
      <c r="CR26" s="188"/>
      <c r="CS26" s="186">
        <v>1</v>
      </c>
      <c r="CT26" s="187"/>
      <c r="CU26" s="187"/>
      <c r="CV26" s="187"/>
      <c r="CW26" s="187"/>
      <c r="CX26" s="187"/>
      <c r="CY26" s="187"/>
      <c r="CZ26" s="187"/>
      <c r="DA26" s="187"/>
      <c r="DB26" s="187"/>
      <c r="DC26" s="187"/>
      <c r="DD26" s="187"/>
      <c r="DE26" s="187"/>
      <c r="DF26" s="187"/>
      <c r="DG26" s="187"/>
      <c r="DH26" s="187"/>
      <c r="DI26" s="187"/>
      <c r="DJ26" s="187"/>
      <c r="DK26" s="187"/>
      <c r="DL26" s="187"/>
      <c r="DM26" s="188"/>
      <c r="DN26" s="186"/>
      <c r="DO26" s="187"/>
      <c r="DP26" s="187"/>
      <c r="DQ26" s="187"/>
      <c r="DR26" s="187"/>
      <c r="DS26" s="188"/>
      <c r="DT26" s="187"/>
      <c r="DU26" s="187"/>
      <c r="DV26" s="187"/>
      <c r="DW26" s="187"/>
      <c r="DX26" s="187"/>
      <c r="DY26" s="188"/>
      <c r="DZ26" s="186"/>
      <c r="EA26" s="187"/>
      <c r="EB26" s="187"/>
      <c r="EC26" s="187"/>
      <c r="ED26" s="187"/>
      <c r="EE26" s="187"/>
      <c r="EF26" s="187"/>
      <c r="EG26" s="188"/>
      <c r="EH26" s="186"/>
      <c r="EI26" s="187"/>
      <c r="EJ26" s="187"/>
      <c r="EK26" s="187"/>
      <c r="EL26" s="187"/>
      <c r="EM26" s="187"/>
      <c r="EN26" s="187"/>
      <c r="EO26" s="188"/>
      <c r="EP26" s="186">
        <v>1</v>
      </c>
      <c r="EQ26" s="187"/>
      <c r="ER26" s="187"/>
      <c r="ES26" s="187"/>
      <c r="ET26" s="187"/>
      <c r="EU26" s="187"/>
      <c r="EV26" s="187"/>
      <c r="EW26" s="188"/>
      <c r="EX26" s="186"/>
      <c r="EY26" s="187"/>
      <c r="EZ26" s="187"/>
      <c r="FA26" s="187"/>
      <c r="FB26" s="187"/>
      <c r="FC26" s="187"/>
      <c r="FD26" s="187"/>
      <c r="FE26" s="188"/>
      <c r="FI26" s="25"/>
    </row>
    <row r="27" spans="1:165" ht="12" customHeight="1" x14ac:dyDescent="0.2">
      <c r="A27" s="16"/>
      <c r="B27" s="500" t="s">
        <v>468</v>
      </c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0"/>
      <c r="U27" s="500"/>
      <c r="V27" s="500"/>
      <c r="W27" s="500"/>
      <c r="X27" s="500"/>
      <c r="Y27" s="500"/>
      <c r="Z27" s="500"/>
      <c r="AA27" s="500"/>
      <c r="AB27" s="500"/>
      <c r="AC27" s="500"/>
      <c r="AD27" s="500"/>
      <c r="AE27" s="500"/>
      <c r="AF27" s="500"/>
      <c r="AG27" s="501"/>
      <c r="AH27" s="294" t="s">
        <v>477</v>
      </c>
      <c r="AI27" s="295"/>
      <c r="AJ27" s="295"/>
      <c r="AK27" s="295"/>
      <c r="AL27" s="295"/>
      <c r="AM27" s="295"/>
      <c r="AN27" s="295"/>
      <c r="AO27" s="296"/>
      <c r="AP27" s="261">
        <v>1</v>
      </c>
      <c r="AQ27" s="262"/>
      <c r="AR27" s="262"/>
      <c r="AS27" s="262"/>
      <c r="AT27" s="262"/>
      <c r="AU27" s="262"/>
      <c r="AV27" s="262"/>
      <c r="AW27" s="262"/>
      <c r="AX27" s="262"/>
      <c r="AY27" s="262"/>
      <c r="AZ27" s="263"/>
      <c r="BA27" s="261"/>
      <c r="BB27" s="262"/>
      <c r="BC27" s="262"/>
      <c r="BD27" s="262"/>
      <c r="BE27" s="262"/>
      <c r="BF27" s="263"/>
      <c r="BG27" s="261"/>
      <c r="BH27" s="262"/>
      <c r="BI27" s="262"/>
      <c r="BJ27" s="262"/>
      <c r="BK27" s="262"/>
      <c r="BL27" s="263"/>
      <c r="BM27" s="261"/>
      <c r="BN27" s="262"/>
      <c r="BO27" s="262"/>
      <c r="BP27" s="262"/>
      <c r="BQ27" s="262"/>
      <c r="BR27" s="262"/>
      <c r="BS27" s="262"/>
      <c r="BT27" s="263"/>
      <c r="BU27" s="261"/>
      <c r="BV27" s="262"/>
      <c r="BW27" s="262"/>
      <c r="BX27" s="262"/>
      <c r="BY27" s="262"/>
      <c r="BZ27" s="262"/>
      <c r="CA27" s="262"/>
      <c r="CB27" s="263"/>
      <c r="CC27" s="261"/>
      <c r="CD27" s="262"/>
      <c r="CE27" s="262"/>
      <c r="CF27" s="262"/>
      <c r="CG27" s="262"/>
      <c r="CH27" s="262"/>
      <c r="CI27" s="262"/>
      <c r="CJ27" s="263"/>
      <c r="CK27" s="261">
        <v>1</v>
      </c>
      <c r="CL27" s="262"/>
      <c r="CM27" s="262"/>
      <c r="CN27" s="262"/>
      <c r="CO27" s="262"/>
      <c r="CP27" s="262"/>
      <c r="CQ27" s="262"/>
      <c r="CR27" s="263"/>
      <c r="CS27" s="261">
        <v>1</v>
      </c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262"/>
      <c r="DI27" s="262"/>
      <c r="DJ27" s="262"/>
      <c r="DK27" s="262"/>
      <c r="DL27" s="262"/>
      <c r="DM27" s="263"/>
      <c r="DN27" s="261"/>
      <c r="DO27" s="262"/>
      <c r="DP27" s="262"/>
      <c r="DQ27" s="262"/>
      <c r="DR27" s="262"/>
      <c r="DS27" s="263"/>
      <c r="DT27" s="261"/>
      <c r="DU27" s="262"/>
      <c r="DV27" s="262"/>
      <c r="DW27" s="262"/>
      <c r="DX27" s="262"/>
      <c r="DY27" s="263"/>
      <c r="DZ27" s="261"/>
      <c r="EA27" s="262"/>
      <c r="EB27" s="262"/>
      <c r="EC27" s="262"/>
      <c r="ED27" s="262"/>
      <c r="EE27" s="262"/>
      <c r="EF27" s="262"/>
      <c r="EG27" s="263"/>
      <c r="EH27" s="261"/>
      <c r="EI27" s="262"/>
      <c r="EJ27" s="262"/>
      <c r="EK27" s="262"/>
      <c r="EL27" s="262"/>
      <c r="EM27" s="262"/>
      <c r="EN27" s="262"/>
      <c r="EO27" s="263"/>
      <c r="EP27" s="261"/>
      <c r="EQ27" s="262"/>
      <c r="ER27" s="262"/>
      <c r="ES27" s="262"/>
      <c r="ET27" s="262"/>
      <c r="EU27" s="262"/>
      <c r="EV27" s="262"/>
      <c r="EW27" s="263"/>
      <c r="EX27" s="261">
        <v>1</v>
      </c>
      <c r="EY27" s="262"/>
      <c r="EZ27" s="262"/>
      <c r="FA27" s="262"/>
      <c r="FB27" s="262"/>
      <c r="FC27" s="262"/>
      <c r="FD27" s="262"/>
      <c r="FE27" s="263"/>
    </row>
    <row r="28" spans="1:165" ht="12" customHeight="1" x14ac:dyDescent="0.2">
      <c r="A28" s="14"/>
      <c r="B28" s="492" t="s">
        <v>467</v>
      </c>
      <c r="C28" s="492"/>
      <c r="D28" s="492"/>
      <c r="E28" s="492"/>
      <c r="F28" s="492"/>
      <c r="G28" s="492"/>
      <c r="H28" s="492"/>
      <c r="I28" s="492"/>
      <c r="J28" s="492"/>
      <c r="K28" s="492"/>
      <c r="L28" s="492"/>
      <c r="M28" s="492"/>
      <c r="N28" s="492"/>
      <c r="O28" s="492"/>
      <c r="P28" s="492"/>
      <c r="Q28" s="492"/>
      <c r="R28" s="492"/>
      <c r="S28" s="492"/>
      <c r="T28" s="492"/>
      <c r="U28" s="492"/>
      <c r="V28" s="492"/>
      <c r="W28" s="492"/>
      <c r="X28" s="492"/>
      <c r="Y28" s="492"/>
      <c r="Z28" s="492"/>
      <c r="AA28" s="492"/>
      <c r="AB28" s="492"/>
      <c r="AC28" s="492"/>
      <c r="AD28" s="492"/>
      <c r="AE28" s="492"/>
      <c r="AF28" s="492"/>
      <c r="AG28" s="493"/>
      <c r="AH28" s="297"/>
      <c r="AI28" s="143"/>
      <c r="AJ28" s="143"/>
      <c r="AK28" s="143"/>
      <c r="AL28" s="143"/>
      <c r="AM28" s="143"/>
      <c r="AN28" s="143"/>
      <c r="AO28" s="298"/>
      <c r="AP28" s="264"/>
      <c r="AQ28" s="265"/>
      <c r="AR28" s="265"/>
      <c r="AS28" s="265"/>
      <c r="AT28" s="265"/>
      <c r="AU28" s="265"/>
      <c r="AV28" s="265"/>
      <c r="AW28" s="265"/>
      <c r="AX28" s="265"/>
      <c r="AY28" s="265"/>
      <c r="AZ28" s="266"/>
      <c r="BA28" s="264"/>
      <c r="BB28" s="265"/>
      <c r="BC28" s="265"/>
      <c r="BD28" s="265"/>
      <c r="BE28" s="265"/>
      <c r="BF28" s="266"/>
      <c r="BG28" s="264"/>
      <c r="BH28" s="265"/>
      <c r="BI28" s="265"/>
      <c r="BJ28" s="265"/>
      <c r="BK28" s="265"/>
      <c r="BL28" s="266"/>
      <c r="BM28" s="264"/>
      <c r="BN28" s="265"/>
      <c r="BO28" s="265"/>
      <c r="BP28" s="265"/>
      <c r="BQ28" s="265"/>
      <c r="BR28" s="265"/>
      <c r="BS28" s="265"/>
      <c r="BT28" s="266"/>
      <c r="BU28" s="264"/>
      <c r="BV28" s="265"/>
      <c r="BW28" s="265"/>
      <c r="BX28" s="265"/>
      <c r="BY28" s="265"/>
      <c r="BZ28" s="265"/>
      <c r="CA28" s="265"/>
      <c r="CB28" s="266"/>
      <c r="CC28" s="264"/>
      <c r="CD28" s="265"/>
      <c r="CE28" s="265"/>
      <c r="CF28" s="265"/>
      <c r="CG28" s="265"/>
      <c r="CH28" s="265"/>
      <c r="CI28" s="265"/>
      <c r="CJ28" s="266"/>
      <c r="CK28" s="264"/>
      <c r="CL28" s="265"/>
      <c r="CM28" s="265"/>
      <c r="CN28" s="265"/>
      <c r="CO28" s="265"/>
      <c r="CP28" s="265"/>
      <c r="CQ28" s="265"/>
      <c r="CR28" s="266"/>
      <c r="CS28" s="264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5"/>
      <c r="DE28" s="265"/>
      <c r="DF28" s="265"/>
      <c r="DG28" s="265"/>
      <c r="DH28" s="265"/>
      <c r="DI28" s="265"/>
      <c r="DJ28" s="265"/>
      <c r="DK28" s="265"/>
      <c r="DL28" s="265"/>
      <c r="DM28" s="266"/>
      <c r="DN28" s="264"/>
      <c r="DO28" s="265"/>
      <c r="DP28" s="265"/>
      <c r="DQ28" s="265"/>
      <c r="DR28" s="265"/>
      <c r="DS28" s="266"/>
      <c r="DT28" s="264"/>
      <c r="DU28" s="265"/>
      <c r="DV28" s="265"/>
      <c r="DW28" s="265"/>
      <c r="DX28" s="265"/>
      <c r="DY28" s="266"/>
      <c r="DZ28" s="264"/>
      <c r="EA28" s="265"/>
      <c r="EB28" s="265"/>
      <c r="EC28" s="265"/>
      <c r="ED28" s="265"/>
      <c r="EE28" s="265"/>
      <c r="EF28" s="265"/>
      <c r="EG28" s="266"/>
      <c r="EH28" s="264"/>
      <c r="EI28" s="265"/>
      <c r="EJ28" s="265"/>
      <c r="EK28" s="265"/>
      <c r="EL28" s="265"/>
      <c r="EM28" s="265"/>
      <c r="EN28" s="265"/>
      <c r="EO28" s="266"/>
      <c r="EP28" s="264"/>
      <c r="EQ28" s="265"/>
      <c r="ER28" s="265"/>
      <c r="ES28" s="265"/>
      <c r="ET28" s="265"/>
      <c r="EU28" s="265"/>
      <c r="EV28" s="265"/>
      <c r="EW28" s="266"/>
      <c r="EX28" s="264"/>
      <c r="EY28" s="265"/>
      <c r="EZ28" s="265"/>
      <c r="FA28" s="265"/>
      <c r="FB28" s="265"/>
      <c r="FC28" s="265"/>
      <c r="FD28" s="265"/>
      <c r="FE28" s="266"/>
    </row>
    <row r="29" spans="1:165" ht="12" customHeight="1" x14ac:dyDescent="0.2">
      <c r="A29" s="23"/>
      <c r="B29" s="490" t="s">
        <v>141</v>
      </c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490"/>
      <c r="Q29" s="490"/>
      <c r="R29" s="490"/>
      <c r="S29" s="490"/>
      <c r="T29" s="490"/>
      <c r="U29" s="490"/>
      <c r="V29" s="490"/>
      <c r="W29" s="490"/>
      <c r="X29" s="490"/>
      <c r="Y29" s="490"/>
      <c r="Z29" s="490"/>
      <c r="AA29" s="490"/>
      <c r="AB29" s="490"/>
      <c r="AC29" s="490"/>
      <c r="AD29" s="490"/>
      <c r="AE29" s="490"/>
      <c r="AF29" s="490"/>
      <c r="AG29" s="491"/>
      <c r="AH29" s="206" t="s">
        <v>478</v>
      </c>
      <c r="AI29" s="160"/>
      <c r="AJ29" s="160"/>
      <c r="AK29" s="160"/>
      <c r="AL29" s="160"/>
      <c r="AM29" s="160"/>
      <c r="AN29" s="160"/>
      <c r="AO29" s="207"/>
      <c r="AP29" s="186">
        <v>3</v>
      </c>
      <c r="AQ29" s="187"/>
      <c r="AR29" s="187"/>
      <c r="AS29" s="187"/>
      <c r="AT29" s="187"/>
      <c r="AU29" s="187"/>
      <c r="AV29" s="187"/>
      <c r="AW29" s="187"/>
      <c r="AX29" s="187"/>
      <c r="AY29" s="187"/>
      <c r="AZ29" s="188"/>
      <c r="BA29" s="186"/>
      <c r="BB29" s="187"/>
      <c r="BC29" s="187"/>
      <c r="BD29" s="187"/>
      <c r="BE29" s="187"/>
      <c r="BF29" s="188"/>
      <c r="BG29" s="186"/>
      <c r="BH29" s="187"/>
      <c r="BI29" s="187"/>
      <c r="BJ29" s="187"/>
      <c r="BK29" s="187"/>
      <c r="BL29" s="188"/>
      <c r="BM29" s="186"/>
      <c r="BN29" s="187"/>
      <c r="BO29" s="187"/>
      <c r="BP29" s="187"/>
      <c r="BQ29" s="187"/>
      <c r="BR29" s="187"/>
      <c r="BS29" s="187"/>
      <c r="BT29" s="188"/>
      <c r="BU29" s="186">
        <v>1</v>
      </c>
      <c r="BV29" s="187"/>
      <c r="BW29" s="187"/>
      <c r="BX29" s="187"/>
      <c r="BY29" s="187"/>
      <c r="BZ29" s="187"/>
      <c r="CA29" s="187"/>
      <c r="CB29" s="188"/>
      <c r="CC29" s="186"/>
      <c r="CD29" s="187"/>
      <c r="CE29" s="187"/>
      <c r="CF29" s="187"/>
      <c r="CG29" s="187"/>
      <c r="CH29" s="187"/>
      <c r="CI29" s="187"/>
      <c r="CJ29" s="188"/>
      <c r="CK29" s="186">
        <v>2</v>
      </c>
      <c r="CL29" s="187"/>
      <c r="CM29" s="187"/>
      <c r="CN29" s="187"/>
      <c r="CO29" s="187"/>
      <c r="CP29" s="187"/>
      <c r="CQ29" s="187"/>
      <c r="CR29" s="188"/>
      <c r="CS29" s="186">
        <v>3</v>
      </c>
      <c r="CT29" s="187"/>
      <c r="CU29" s="187"/>
      <c r="CV29" s="187"/>
      <c r="CW29" s="187"/>
      <c r="CX29" s="187"/>
      <c r="CY29" s="187"/>
      <c r="CZ29" s="187"/>
      <c r="DA29" s="187"/>
      <c r="DB29" s="187"/>
      <c r="DC29" s="187"/>
      <c r="DD29" s="187"/>
      <c r="DE29" s="187"/>
      <c r="DF29" s="187"/>
      <c r="DG29" s="187"/>
      <c r="DH29" s="187"/>
      <c r="DI29" s="187"/>
      <c r="DJ29" s="187"/>
      <c r="DK29" s="187"/>
      <c r="DL29" s="187"/>
      <c r="DM29" s="188"/>
      <c r="DN29" s="186"/>
      <c r="DO29" s="187"/>
      <c r="DP29" s="187"/>
      <c r="DQ29" s="187"/>
      <c r="DR29" s="187"/>
      <c r="DS29" s="188"/>
      <c r="DT29" s="187">
        <v>1</v>
      </c>
      <c r="DU29" s="187"/>
      <c r="DV29" s="187"/>
      <c r="DW29" s="187"/>
      <c r="DX29" s="187"/>
      <c r="DY29" s="188"/>
      <c r="DZ29" s="186"/>
      <c r="EA29" s="187"/>
      <c r="EB29" s="187"/>
      <c r="EC29" s="187"/>
      <c r="ED29" s="187"/>
      <c r="EE29" s="187"/>
      <c r="EF29" s="187"/>
      <c r="EG29" s="188"/>
      <c r="EH29" s="186">
        <v>1</v>
      </c>
      <c r="EI29" s="187"/>
      <c r="EJ29" s="187"/>
      <c r="EK29" s="187"/>
      <c r="EL29" s="187"/>
      <c r="EM29" s="187"/>
      <c r="EN29" s="187"/>
      <c r="EO29" s="188"/>
      <c r="EP29" s="186"/>
      <c r="EQ29" s="187"/>
      <c r="ER29" s="187"/>
      <c r="ES29" s="187"/>
      <c r="ET29" s="187"/>
      <c r="EU29" s="187"/>
      <c r="EV29" s="187"/>
      <c r="EW29" s="188"/>
      <c r="EX29" s="186">
        <v>1</v>
      </c>
      <c r="EY29" s="187"/>
      <c r="EZ29" s="187"/>
      <c r="FA29" s="187"/>
      <c r="FB29" s="187"/>
      <c r="FC29" s="187"/>
      <c r="FD29" s="187"/>
      <c r="FE29" s="188"/>
    </row>
    <row r="30" spans="1:165" ht="12" customHeight="1" x14ac:dyDescent="0.2">
      <c r="A30" s="23"/>
      <c r="B30" s="490" t="s">
        <v>142</v>
      </c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1"/>
      <c r="AH30" s="206" t="s">
        <v>479</v>
      </c>
      <c r="AI30" s="160"/>
      <c r="AJ30" s="160"/>
      <c r="AK30" s="160"/>
      <c r="AL30" s="160"/>
      <c r="AM30" s="160"/>
      <c r="AN30" s="160"/>
      <c r="AO30" s="207"/>
      <c r="AP30" s="186">
        <v>1</v>
      </c>
      <c r="AQ30" s="187"/>
      <c r="AR30" s="187"/>
      <c r="AS30" s="187"/>
      <c r="AT30" s="187"/>
      <c r="AU30" s="187"/>
      <c r="AV30" s="187"/>
      <c r="AW30" s="187"/>
      <c r="AX30" s="187"/>
      <c r="AY30" s="187"/>
      <c r="AZ30" s="188"/>
      <c r="BA30" s="186"/>
      <c r="BB30" s="187"/>
      <c r="BC30" s="187"/>
      <c r="BD30" s="187"/>
      <c r="BE30" s="187"/>
      <c r="BF30" s="188"/>
      <c r="BG30" s="186"/>
      <c r="BH30" s="187"/>
      <c r="BI30" s="187"/>
      <c r="BJ30" s="187"/>
      <c r="BK30" s="187"/>
      <c r="BL30" s="188"/>
      <c r="BM30" s="186"/>
      <c r="BN30" s="187"/>
      <c r="BO30" s="187"/>
      <c r="BP30" s="187"/>
      <c r="BQ30" s="187"/>
      <c r="BR30" s="187"/>
      <c r="BS30" s="187"/>
      <c r="BT30" s="188"/>
      <c r="BU30" s="186"/>
      <c r="BV30" s="187"/>
      <c r="BW30" s="187"/>
      <c r="BX30" s="187"/>
      <c r="BY30" s="187"/>
      <c r="BZ30" s="187"/>
      <c r="CA30" s="187"/>
      <c r="CB30" s="188"/>
      <c r="CC30" s="186">
        <v>1</v>
      </c>
      <c r="CD30" s="187"/>
      <c r="CE30" s="187"/>
      <c r="CF30" s="187"/>
      <c r="CG30" s="187"/>
      <c r="CH30" s="187"/>
      <c r="CI30" s="187"/>
      <c r="CJ30" s="188"/>
      <c r="CK30" s="186"/>
      <c r="CL30" s="187"/>
      <c r="CM30" s="187"/>
      <c r="CN30" s="187"/>
      <c r="CO30" s="187"/>
      <c r="CP30" s="187"/>
      <c r="CQ30" s="187"/>
      <c r="CR30" s="188"/>
      <c r="CS30" s="186">
        <v>1</v>
      </c>
      <c r="CT30" s="187"/>
      <c r="CU30" s="187"/>
      <c r="CV30" s="187"/>
      <c r="CW30" s="187"/>
      <c r="CX30" s="187"/>
      <c r="CY30" s="187"/>
      <c r="CZ30" s="187"/>
      <c r="DA30" s="187"/>
      <c r="DB30" s="187"/>
      <c r="DC30" s="187"/>
      <c r="DD30" s="187"/>
      <c r="DE30" s="187"/>
      <c r="DF30" s="187"/>
      <c r="DG30" s="187"/>
      <c r="DH30" s="187"/>
      <c r="DI30" s="187"/>
      <c r="DJ30" s="187"/>
      <c r="DK30" s="187"/>
      <c r="DL30" s="187"/>
      <c r="DM30" s="188"/>
      <c r="DN30" s="186"/>
      <c r="DO30" s="187"/>
      <c r="DP30" s="187"/>
      <c r="DQ30" s="187"/>
      <c r="DR30" s="187"/>
      <c r="DS30" s="188"/>
      <c r="DT30" s="187"/>
      <c r="DU30" s="187"/>
      <c r="DV30" s="187"/>
      <c r="DW30" s="187"/>
      <c r="DX30" s="187"/>
      <c r="DY30" s="188"/>
      <c r="DZ30" s="186"/>
      <c r="EA30" s="187"/>
      <c r="EB30" s="187"/>
      <c r="EC30" s="187"/>
      <c r="ED30" s="187"/>
      <c r="EE30" s="187"/>
      <c r="EF30" s="187"/>
      <c r="EG30" s="188"/>
      <c r="EH30" s="186">
        <v>1</v>
      </c>
      <c r="EI30" s="187"/>
      <c r="EJ30" s="187"/>
      <c r="EK30" s="187"/>
      <c r="EL30" s="187"/>
      <c r="EM30" s="187"/>
      <c r="EN30" s="187"/>
      <c r="EO30" s="188"/>
      <c r="EP30" s="186"/>
      <c r="EQ30" s="187"/>
      <c r="ER30" s="187"/>
      <c r="ES30" s="187"/>
      <c r="ET30" s="187"/>
      <c r="EU30" s="187"/>
      <c r="EV30" s="187"/>
      <c r="EW30" s="188"/>
      <c r="EX30" s="186"/>
      <c r="EY30" s="187"/>
      <c r="EZ30" s="187"/>
      <c r="FA30" s="187"/>
      <c r="FB30" s="187"/>
      <c r="FC30" s="187"/>
      <c r="FD30" s="187"/>
      <c r="FE30" s="188"/>
    </row>
    <row r="31" spans="1:165" ht="12" customHeight="1" x14ac:dyDescent="0.2">
      <c r="A31" s="23"/>
      <c r="B31" s="490" t="s">
        <v>143</v>
      </c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1"/>
      <c r="AH31" s="206" t="s">
        <v>480</v>
      </c>
      <c r="AI31" s="160"/>
      <c r="AJ31" s="160"/>
      <c r="AK31" s="160"/>
      <c r="AL31" s="160"/>
      <c r="AM31" s="160"/>
      <c r="AN31" s="160"/>
      <c r="AO31" s="207"/>
      <c r="AP31" s="186">
        <v>1</v>
      </c>
      <c r="AQ31" s="187"/>
      <c r="AR31" s="187"/>
      <c r="AS31" s="187"/>
      <c r="AT31" s="187"/>
      <c r="AU31" s="187"/>
      <c r="AV31" s="187"/>
      <c r="AW31" s="187"/>
      <c r="AX31" s="187"/>
      <c r="AY31" s="187"/>
      <c r="AZ31" s="188"/>
      <c r="BA31" s="186"/>
      <c r="BB31" s="187"/>
      <c r="BC31" s="187"/>
      <c r="BD31" s="187"/>
      <c r="BE31" s="187"/>
      <c r="BF31" s="188"/>
      <c r="BG31" s="186"/>
      <c r="BH31" s="187"/>
      <c r="BI31" s="187"/>
      <c r="BJ31" s="187"/>
      <c r="BK31" s="187"/>
      <c r="BL31" s="188"/>
      <c r="BM31" s="186"/>
      <c r="BN31" s="187"/>
      <c r="BO31" s="187"/>
      <c r="BP31" s="187"/>
      <c r="BQ31" s="187"/>
      <c r="BR31" s="187"/>
      <c r="BS31" s="187"/>
      <c r="BT31" s="188"/>
      <c r="BU31" s="186"/>
      <c r="BV31" s="187"/>
      <c r="BW31" s="187"/>
      <c r="BX31" s="187"/>
      <c r="BY31" s="187"/>
      <c r="BZ31" s="187"/>
      <c r="CA31" s="187"/>
      <c r="CB31" s="188"/>
      <c r="CC31" s="186"/>
      <c r="CD31" s="187"/>
      <c r="CE31" s="187"/>
      <c r="CF31" s="187"/>
      <c r="CG31" s="187"/>
      <c r="CH31" s="187"/>
      <c r="CI31" s="187"/>
      <c r="CJ31" s="188"/>
      <c r="CK31" s="186">
        <v>1</v>
      </c>
      <c r="CL31" s="187"/>
      <c r="CM31" s="187"/>
      <c r="CN31" s="187"/>
      <c r="CO31" s="187"/>
      <c r="CP31" s="187"/>
      <c r="CQ31" s="187"/>
      <c r="CR31" s="188"/>
      <c r="CS31" s="186">
        <v>1</v>
      </c>
      <c r="CT31" s="187"/>
      <c r="CU31" s="187"/>
      <c r="CV31" s="187"/>
      <c r="CW31" s="187"/>
      <c r="CX31" s="187"/>
      <c r="CY31" s="187"/>
      <c r="CZ31" s="187"/>
      <c r="DA31" s="187"/>
      <c r="DB31" s="187"/>
      <c r="DC31" s="187"/>
      <c r="DD31" s="187"/>
      <c r="DE31" s="187"/>
      <c r="DF31" s="187"/>
      <c r="DG31" s="187"/>
      <c r="DH31" s="187"/>
      <c r="DI31" s="187"/>
      <c r="DJ31" s="187"/>
      <c r="DK31" s="187"/>
      <c r="DL31" s="187"/>
      <c r="DM31" s="188"/>
      <c r="DN31" s="186"/>
      <c r="DO31" s="187"/>
      <c r="DP31" s="187"/>
      <c r="DQ31" s="187"/>
      <c r="DR31" s="187"/>
      <c r="DS31" s="188"/>
      <c r="DT31" s="187"/>
      <c r="DU31" s="187"/>
      <c r="DV31" s="187"/>
      <c r="DW31" s="187"/>
      <c r="DX31" s="187"/>
      <c r="DY31" s="188"/>
      <c r="DZ31" s="186"/>
      <c r="EA31" s="187"/>
      <c r="EB31" s="187"/>
      <c r="EC31" s="187"/>
      <c r="ED31" s="187"/>
      <c r="EE31" s="187"/>
      <c r="EF31" s="187"/>
      <c r="EG31" s="188"/>
      <c r="EH31" s="186"/>
      <c r="EI31" s="187"/>
      <c r="EJ31" s="187"/>
      <c r="EK31" s="187"/>
      <c r="EL31" s="187"/>
      <c r="EM31" s="187"/>
      <c r="EN31" s="187"/>
      <c r="EO31" s="188"/>
      <c r="EP31" s="186"/>
      <c r="EQ31" s="187"/>
      <c r="ER31" s="187"/>
      <c r="ES31" s="187"/>
      <c r="ET31" s="187"/>
      <c r="EU31" s="187"/>
      <c r="EV31" s="187"/>
      <c r="EW31" s="188"/>
      <c r="EX31" s="186">
        <v>1</v>
      </c>
      <c r="EY31" s="187"/>
      <c r="EZ31" s="187"/>
      <c r="FA31" s="187"/>
      <c r="FB31" s="187"/>
      <c r="FC31" s="187"/>
      <c r="FD31" s="187"/>
      <c r="FE31" s="188"/>
    </row>
    <row r="32" spans="1:165" ht="12" customHeight="1" x14ac:dyDescent="0.2">
      <c r="A32" s="23"/>
      <c r="B32" s="490" t="s">
        <v>128</v>
      </c>
      <c r="C32" s="490"/>
      <c r="D32" s="490"/>
      <c r="E32" s="490"/>
      <c r="F32" s="490"/>
      <c r="G32" s="490"/>
      <c r="H32" s="490"/>
      <c r="I32" s="490"/>
      <c r="J32" s="490"/>
      <c r="K32" s="490"/>
      <c r="L32" s="490"/>
      <c r="M32" s="490"/>
      <c r="N32" s="490"/>
      <c r="O32" s="490"/>
      <c r="P32" s="490"/>
      <c r="Q32" s="490"/>
      <c r="R32" s="490"/>
      <c r="S32" s="490"/>
      <c r="T32" s="490"/>
      <c r="U32" s="490"/>
      <c r="V32" s="490"/>
      <c r="W32" s="490"/>
      <c r="X32" s="490"/>
      <c r="Y32" s="490"/>
      <c r="Z32" s="490"/>
      <c r="AA32" s="490"/>
      <c r="AB32" s="490"/>
      <c r="AC32" s="490"/>
      <c r="AD32" s="490"/>
      <c r="AE32" s="490"/>
      <c r="AF32" s="490"/>
      <c r="AG32" s="491"/>
      <c r="AH32" s="206" t="s">
        <v>481</v>
      </c>
      <c r="AI32" s="160"/>
      <c r="AJ32" s="160"/>
      <c r="AK32" s="160"/>
      <c r="AL32" s="160"/>
      <c r="AM32" s="160"/>
      <c r="AN32" s="160"/>
      <c r="AO32" s="207"/>
      <c r="AP32" s="186">
        <v>1</v>
      </c>
      <c r="AQ32" s="187"/>
      <c r="AR32" s="187"/>
      <c r="AS32" s="187"/>
      <c r="AT32" s="187"/>
      <c r="AU32" s="187"/>
      <c r="AV32" s="187"/>
      <c r="AW32" s="187"/>
      <c r="AX32" s="187"/>
      <c r="AY32" s="187"/>
      <c r="AZ32" s="188"/>
      <c r="BA32" s="186"/>
      <c r="BB32" s="187"/>
      <c r="BC32" s="187"/>
      <c r="BD32" s="187"/>
      <c r="BE32" s="187"/>
      <c r="BF32" s="188"/>
      <c r="BG32" s="186"/>
      <c r="BH32" s="187"/>
      <c r="BI32" s="187"/>
      <c r="BJ32" s="187"/>
      <c r="BK32" s="187"/>
      <c r="BL32" s="188"/>
      <c r="BM32" s="186"/>
      <c r="BN32" s="187"/>
      <c r="BO32" s="187"/>
      <c r="BP32" s="187"/>
      <c r="BQ32" s="187"/>
      <c r="BR32" s="187"/>
      <c r="BS32" s="187"/>
      <c r="BT32" s="188"/>
      <c r="BU32" s="186"/>
      <c r="BV32" s="187"/>
      <c r="BW32" s="187"/>
      <c r="BX32" s="187"/>
      <c r="BY32" s="187"/>
      <c r="BZ32" s="187"/>
      <c r="CA32" s="187"/>
      <c r="CB32" s="188"/>
      <c r="CC32" s="186"/>
      <c r="CD32" s="187"/>
      <c r="CE32" s="187"/>
      <c r="CF32" s="187"/>
      <c r="CG32" s="187"/>
      <c r="CH32" s="187"/>
      <c r="CI32" s="187"/>
      <c r="CJ32" s="188"/>
      <c r="CK32" s="186">
        <v>1</v>
      </c>
      <c r="CL32" s="187"/>
      <c r="CM32" s="187"/>
      <c r="CN32" s="187"/>
      <c r="CO32" s="187"/>
      <c r="CP32" s="187"/>
      <c r="CQ32" s="187"/>
      <c r="CR32" s="188"/>
      <c r="CS32" s="186">
        <v>1</v>
      </c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187"/>
      <c r="DE32" s="187"/>
      <c r="DF32" s="187"/>
      <c r="DG32" s="187"/>
      <c r="DH32" s="187"/>
      <c r="DI32" s="187"/>
      <c r="DJ32" s="187"/>
      <c r="DK32" s="187"/>
      <c r="DL32" s="187"/>
      <c r="DM32" s="188"/>
      <c r="DN32" s="186"/>
      <c r="DO32" s="187"/>
      <c r="DP32" s="187"/>
      <c r="DQ32" s="187"/>
      <c r="DR32" s="187"/>
      <c r="DS32" s="188"/>
      <c r="DT32" s="187"/>
      <c r="DU32" s="187"/>
      <c r="DV32" s="187"/>
      <c r="DW32" s="187"/>
      <c r="DX32" s="187"/>
      <c r="DY32" s="188"/>
      <c r="DZ32" s="186"/>
      <c r="EA32" s="187"/>
      <c r="EB32" s="187"/>
      <c r="EC32" s="187"/>
      <c r="ED32" s="187"/>
      <c r="EE32" s="187"/>
      <c r="EF32" s="187"/>
      <c r="EG32" s="188"/>
      <c r="EH32" s="186"/>
      <c r="EI32" s="187"/>
      <c r="EJ32" s="187"/>
      <c r="EK32" s="187"/>
      <c r="EL32" s="187"/>
      <c r="EM32" s="187"/>
      <c r="EN32" s="187"/>
      <c r="EO32" s="188"/>
      <c r="EP32" s="186"/>
      <c r="EQ32" s="187"/>
      <c r="ER32" s="187"/>
      <c r="ES32" s="187"/>
      <c r="ET32" s="187"/>
      <c r="EU32" s="187"/>
      <c r="EV32" s="187"/>
      <c r="EW32" s="188"/>
      <c r="EX32" s="186">
        <v>1</v>
      </c>
      <c r="EY32" s="187"/>
      <c r="EZ32" s="187"/>
      <c r="FA32" s="187"/>
      <c r="FB32" s="187"/>
      <c r="FC32" s="187"/>
      <c r="FD32" s="187"/>
      <c r="FE32" s="188"/>
    </row>
    <row r="33" spans="1:161" ht="12" customHeight="1" x14ac:dyDescent="0.2">
      <c r="A33" s="23"/>
      <c r="B33" s="490" t="s">
        <v>144</v>
      </c>
      <c r="C33" s="490"/>
      <c r="D33" s="490"/>
      <c r="E33" s="490"/>
      <c r="F33" s="490"/>
      <c r="G33" s="490"/>
      <c r="H33" s="490"/>
      <c r="I33" s="490"/>
      <c r="J33" s="490"/>
      <c r="K33" s="490"/>
      <c r="L33" s="490"/>
      <c r="M33" s="490"/>
      <c r="N33" s="490"/>
      <c r="O33" s="490"/>
      <c r="P33" s="490"/>
      <c r="Q33" s="490"/>
      <c r="R33" s="490"/>
      <c r="S33" s="490"/>
      <c r="T33" s="490"/>
      <c r="U33" s="490"/>
      <c r="V33" s="490"/>
      <c r="W33" s="490"/>
      <c r="X33" s="490"/>
      <c r="Y33" s="490"/>
      <c r="Z33" s="490"/>
      <c r="AA33" s="490"/>
      <c r="AB33" s="490"/>
      <c r="AC33" s="490"/>
      <c r="AD33" s="490"/>
      <c r="AE33" s="490"/>
      <c r="AF33" s="490"/>
      <c r="AG33" s="491"/>
      <c r="AH33" s="206" t="s">
        <v>482</v>
      </c>
      <c r="AI33" s="160"/>
      <c r="AJ33" s="160"/>
      <c r="AK33" s="160"/>
      <c r="AL33" s="160"/>
      <c r="AM33" s="160"/>
      <c r="AN33" s="160"/>
      <c r="AO33" s="207"/>
      <c r="AP33" s="186"/>
      <c r="AQ33" s="187"/>
      <c r="AR33" s="187"/>
      <c r="AS33" s="187"/>
      <c r="AT33" s="187"/>
      <c r="AU33" s="187"/>
      <c r="AV33" s="187"/>
      <c r="AW33" s="187"/>
      <c r="AX33" s="187"/>
      <c r="AY33" s="187"/>
      <c r="AZ33" s="188"/>
      <c r="BA33" s="186"/>
      <c r="BB33" s="187"/>
      <c r="BC33" s="187"/>
      <c r="BD33" s="187"/>
      <c r="BE33" s="187"/>
      <c r="BF33" s="188"/>
      <c r="BG33" s="186"/>
      <c r="BH33" s="187"/>
      <c r="BI33" s="187"/>
      <c r="BJ33" s="187"/>
      <c r="BK33" s="187"/>
      <c r="BL33" s="188"/>
      <c r="BM33" s="186"/>
      <c r="BN33" s="187"/>
      <c r="BO33" s="187"/>
      <c r="BP33" s="187"/>
      <c r="BQ33" s="187"/>
      <c r="BR33" s="187"/>
      <c r="BS33" s="187"/>
      <c r="BT33" s="188"/>
      <c r="BU33" s="186"/>
      <c r="BV33" s="187"/>
      <c r="BW33" s="187"/>
      <c r="BX33" s="187"/>
      <c r="BY33" s="187"/>
      <c r="BZ33" s="187"/>
      <c r="CA33" s="187"/>
      <c r="CB33" s="188"/>
      <c r="CC33" s="186"/>
      <c r="CD33" s="187"/>
      <c r="CE33" s="187"/>
      <c r="CF33" s="187"/>
      <c r="CG33" s="187"/>
      <c r="CH33" s="187"/>
      <c r="CI33" s="187"/>
      <c r="CJ33" s="188"/>
      <c r="CK33" s="186"/>
      <c r="CL33" s="187"/>
      <c r="CM33" s="187"/>
      <c r="CN33" s="187"/>
      <c r="CO33" s="187"/>
      <c r="CP33" s="187"/>
      <c r="CQ33" s="187"/>
      <c r="CR33" s="188"/>
      <c r="CS33" s="186"/>
      <c r="CT33" s="187"/>
      <c r="CU33" s="187"/>
      <c r="CV33" s="187"/>
      <c r="CW33" s="187"/>
      <c r="CX33" s="187"/>
      <c r="CY33" s="187"/>
      <c r="CZ33" s="187"/>
      <c r="DA33" s="187"/>
      <c r="DB33" s="187"/>
      <c r="DC33" s="187"/>
      <c r="DD33" s="187"/>
      <c r="DE33" s="187"/>
      <c r="DF33" s="187"/>
      <c r="DG33" s="187"/>
      <c r="DH33" s="187"/>
      <c r="DI33" s="187"/>
      <c r="DJ33" s="187"/>
      <c r="DK33" s="187"/>
      <c r="DL33" s="187"/>
      <c r="DM33" s="188"/>
      <c r="DN33" s="186"/>
      <c r="DO33" s="187"/>
      <c r="DP33" s="187"/>
      <c r="DQ33" s="187"/>
      <c r="DR33" s="187"/>
      <c r="DS33" s="188"/>
      <c r="DT33" s="187"/>
      <c r="DU33" s="187"/>
      <c r="DV33" s="187"/>
      <c r="DW33" s="187"/>
      <c r="DX33" s="187"/>
      <c r="DY33" s="188"/>
      <c r="DZ33" s="186"/>
      <c r="EA33" s="187"/>
      <c r="EB33" s="187"/>
      <c r="EC33" s="187"/>
      <c r="ED33" s="187"/>
      <c r="EE33" s="187"/>
      <c r="EF33" s="187"/>
      <c r="EG33" s="188"/>
      <c r="EH33" s="186"/>
      <c r="EI33" s="187"/>
      <c r="EJ33" s="187"/>
      <c r="EK33" s="187"/>
      <c r="EL33" s="187"/>
      <c r="EM33" s="187"/>
      <c r="EN33" s="187"/>
      <c r="EO33" s="188"/>
      <c r="EP33" s="186"/>
      <c r="EQ33" s="187"/>
      <c r="ER33" s="187"/>
      <c r="ES33" s="187"/>
      <c r="ET33" s="187"/>
      <c r="EU33" s="187"/>
      <c r="EV33" s="187"/>
      <c r="EW33" s="188"/>
      <c r="EX33" s="186"/>
      <c r="EY33" s="187"/>
      <c r="EZ33" s="187"/>
      <c r="FA33" s="187"/>
      <c r="FB33" s="187"/>
      <c r="FC33" s="187"/>
      <c r="FD33" s="187"/>
      <c r="FE33" s="188"/>
    </row>
    <row r="34" spans="1:161" ht="12" customHeight="1" x14ac:dyDescent="0.2">
      <c r="A34" s="23"/>
      <c r="B34" s="490" t="s">
        <v>397</v>
      </c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1"/>
      <c r="AH34" s="206" t="s">
        <v>483</v>
      </c>
      <c r="AI34" s="160"/>
      <c r="AJ34" s="160"/>
      <c r="AK34" s="160"/>
      <c r="AL34" s="160"/>
      <c r="AM34" s="160"/>
      <c r="AN34" s="160"/>
      <c r="AO34" s="207"/>
      <c r="AP34" s="186"/>
      <c r="AQ34" s="187"/>
      <c r="AR34" s="187"/>
      <c r="AS34" s="187"/>
      <c r="AT34" s="187"/>
      <c r="AU34" s="187"/>
      <c r="AV34" s="187"/>
      <c r="AW34" s="187"/>
      <c r="AX34" s="187"/>
      <c r="AY34" s="187"/>
      <c r="AZ34" s="188"/>
      <c r="BA34" s="186"/>
      <c r="BB34" s="187"/>
      <c r="BC34" s="187"/>
      <c r="BD34" s="187"/>
      <c r="BE34" s="187"/>
      <c r="BF34" s="188"/>
      <c r="BG34" s="186"/>
      <c r="BH34" s="187"/>
      <c r="BI34" s="187"/>
      <c r="BJ34" s="187"/>
      <c r="BK34" s="187"/>
      <c r="BL34" s="188"/>
      <c r="BM34" s="186"/>
      <c r="BN34" s="187"/>
      <c r="BO34" s="187"/>
      <c r="BP34" s="187"/>
      <c r="BQ34" s="187"/>
      <c r="BR34" s="187"/>
      <c r="BS34" s="187"/>
      <c r="BT34" s="188"/>
      <c r="BU34" s="186"/>
      <c r="BV34" s="187"/>
      <c r="BW34" s="187"/>
      <c r="BX34" s="187"/>
      <c r="BY34" s="187"/>
      <c r="BZ34" s="187"/>
      <c r="CA34" s="187"/>
      <c r="CB34" s="188"/>
      <c r="CC34" s="186"/>
      <c r="CD34" s="187"/>
      <c r="CE34" s="187"/>
      <c r="CF34" s="187"/>
      <c r="CG34" s="187"/>
      <c r="CH34" s="187"/>
      <c r="CI34" s="187"/>
      <c r="CJ34" s="188"/>
      <c r="CK34" s="186"/>
      <c r="CL34" s="187"/>
      <c r="CM34" s="187"/>
      <c r="CN34" s="187"/>
      <c r="CO34" s="187"/>
      <c r="CP34" s="187"/>
      <c r="CQ34" s="187"/>
      <c r="CR34" s="188"/>
      <c r="CS34" s="186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8"/>
      <c r="DN34" s="186"/>
      <c r="DO34" s="187"/>
      <c r="DP34" s="187"/>
      <c r="DQ34" s="187"/>
      <c r="DR34" s="187"/>
      <c r="DS34" s="188"/>
      <c r="DT34" s="187"/>
      <c r="DU34" s="187"/>
      <c r="DV34" s="187"/>
      <c r="DW34" s="187"/>
      <c r="DX34" s="187"/>
      <c r="DY34" s="188"/>
      <c r="DZ34" s="186"/>
      <c r="EA34" s="187"/>
      <c r="EB34" s="187"/>
      <c r="EC34" s="187"/>
      <c r="ED34" s="187"/>
      <c r="EE34" s="187"/>
      <c r="EF34" s="187"/>
      <c r="EG34" s="188"/>
      <c r="EH34" s="187"/>
      <c r="EI34" s="187"/>
      <c r="EJ34" s="187"/>
      <c r="EK34" s="187"/>
      <c r="EL34" s="187"/>
      <c r="EM34" s="187"/>
      <c r="EN34" s="187"/>
      <c r="EO34" s="188"/>
      <c r="EP34" s="186"/>
      <c r="EQ34" s="187"/>
      <c r="ER34" s="187"/>
      <c r="ES34" s="187"/>
      <c r="ET34" s="187"/>
      <c r="EU34" s="187"/>
      <c r="EV34" s="187"/>
      <c r="EW34" s="188"/>
      <c r="EX34" s="186"/>
      <c r="EY34" s="187"/>
      <c r="EZ34" s="187"/>
      <c r="FA34" s="187"/>
      <c r="FB34" s="187"/>
      <c r="FC34" s="187"/>
      <c r="FD34" s="187"/>
      <c r="FE34" s="188"/>
    </row>
    <row r="35" spans="1:161" ht="12" customHeight="1" x14ac:dyDescent="0.2">
      <c r="A35" s="16"/>
      <c r="B35" s="500" t="s">
        <v>459</v>
      </c>
      <c r="C35" s="500"/>
      <c r="D35" s="500"/>
      <c r="E35" s="500"/>
      <c r="F35" s="500"/>
      <c r="G35" s="500"/>
      <c r="H35" s="500"/>
      <c r="I35" s="500"/>
      <c r="J35" s="500"/>
      <c r="K35" s="500"/>
      <c r="L35" s="500"/>
      <c r="M35" s="500"/>
      <c r="N35" s="500"/>
      <c r="O35" s="500"/>
      <c r="P35" s="500"/>
      <c r="Q35" s="500"/>
      <c r="R35" s="500"/>
      <c r="S35" s="500"/>
      <c r="T35" s="500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500"/>
      <c r="AG35" s="501"/>
      <c r="AH35" s="294" t="s">
        <v>484</v>
      </c>
      <c r="AI35" s="295"/>
      <c r="AJ35" s="295"/>
      <c r="AK35" s="295"/>
      <c r="AL35" s="295"/>
      <c r="AM35" s="295"/>
      <c r="AN35" s="295"/>
      <c r="AO35" s="296"/>
      <c r="AP35" s="261"/>
      <c r="AQ35" s="262"/>
      <c r="AR35" s="262"/>
      <c r="AS35" s="262"/>
      <c r="AT35" s="262"/>
      <c r="AU35" s="262"/>
      <c r="AV35" s="262"/>
      <c r="AW35" s="262"/>
      <c r="AX35" s="262"/>
      <c r="AY35" s="262"/>
      <c r="AZ35" s="263"/>
      <c r="BA35" s="261"/>
      <c r="BB35" s="262"/>
      <c r="BC35" s="262"/>
      <c r="BD35" s="262"/>
      <c r="BE35" s="262"/>
      <c r="BF35" s="263"/>
      <c r="BG35" s="261"/>
      <c r="BH35" s="262"/>
      <c r="BI35" s="262"/>
      <c r="BJ35" s="262"/>
      <c r="BK35" s="262"/>
      <c r="BL35" s="263"/>
      <c r="BM35" s="261"/>
      <c r="BN35" s="262"/>
      <c r="BO35" s="262"/>
      <c r="BP35" s="262"/>
      <c r="BQ35" s="262"/>
      <c r="BR35" s="262"/>
      <c r="BS35" s="262"/>
      <c r="BT35" s="263"/>
      <c r="BU35" s="261"/>
      <c r="BV35" s="262"/>
      <c r="BW35" s="262"/>
      <c r="BX35" s="262"/>
      <c r="BY35" s="262"/>
      <c r="BZ35" s="262"/>
      <c r="CA35" s="262"/>
      <c r="CB35" s="263"/>
      <c r="CC35" s="261"/>
      <c r="CD35" s="262"/>
      <c r="CE35" s="262"/>
      <c r="CF35" s="262"/>
      <c r="CG35" s="262"/>
      <c r="CH35" s="262"/>
      <c r="CI35" s="262"/>
      <c r="CJ35" s="263"/>
      <c r="CK35" s="261"/>
      <c r="CL35" s="262"/>
      <c r="CM35" s="262"/>
      <c r="CN35" s="262"/>
      <c r="CO35" s="262"/>
      <c r="CP35" s="262"/>
      <c r="CQ35" s="262"/>
      <c r="CR35" s="263"/>
      <c r="CS35" s="261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262"/>
      <c r="DI35" s="262"/>
      <c r="DJ35" s="262"/>
      <c r="DK35" s="262"/>
      <c r="DL35" s="262"/>
      <c r="DM35" s="263"/>
      <c r="DN35" s="261"/>
      <c r="DO35" s="262"/>
      <c r="DP35" s="262"/>
      <c r="DQ35" s="262"/>
      <c r="DR35" s="262"/>
      <c r="DS35" s="263"/>
      <c r="DT35" s="261"/>
      <c r="DU35" s="262"/>
      <c r="DV35" s="262"/>
      <c r="DW35" s="262"/>
      <c r="DX35" s="262"/>
      <c r="DY35" s="263"/>
      <c r="DZ35" s="261"/>
      <c r="EA35" s="262"/>
      <c r="EB35" s="262"/>
      <c r="EC35" s="262"/>
      <c r="ED35" s="262"/>
      <c r="EE35" s="262"/>
      <c r="EF35" s="262"/>
      <c r="EG35" s="263"/>
      <c r="EH35" s="261"/>
      <c r="EI35" s="262"/>
      <c r="EJ35" s="262"/>
      <c r="EK35" s="262"/>
      <c r="EL35" s="262"/>
      <c r="EM35" s="262"/>
      <c r="EN35" s="262"/>
      <c r="EO35" s="263"/>
      <c r="EP35" s="261"/>
      <c r="EQ35" s="262"/>
      <c r="ER35" s="262"/>
      <c r="ES35" s="262"/>
      <c r="ET35" s="262"/>
      <c r="EU35" s="262"/>
      <c r="EV35" s="262"/>
      <c r="EW35" s="263"/>
      <c r="EX35" s="261"/>
      <c r="EY35" s="262"/>
      <c r="EZ35" s="262"/>
      <c r="FA35" s="262"/>
      <c r="FB35" s="262"/>
      <c r="FC35" s="262"/>
      <c r="FD35" s="262"/>
      <c r="FE35" s="263"/>
    </row>
    <row r="36" spans="1:161" ht="12" customHeight="1" x14ac:dyDescent="0.2">
      <c r="A36" s="14"/>
      <c r="B36" s="492" t="s">
        <v>458</v>
      </c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3"/>
      <c r="AH36" s="297"/>
      <c r="AI36" s="143"/>
      <c r="AJ36" s="143"/>
      <c r="AK36" s="143"/>
      <c r="AL36" s="143"/>
      <c r="AM36" s="143"/>
      <c r="AN36" s="143"/>
      <c r="AO36" s="298"/>
      <c r="AP36" s="264"/>
      <c r="AQ36" s="265"/>
      <c r="AR36" s="265"/>
      <c r="AS36" s="265"/>
      <c r="AT36" s="265"/>
      <c r="AU36" s="265"/>
      <c r="AV36" s="265"/>
      <c r="AW36" s="265"/>
      <c r="AX36" s="265"/>
      <c r="AY36" s="265"/>
      <c r="AZ36" s="266"/>
      <c r="BA36" s="264"/>
      <c r="BB36" s="265"/>
      <c r="BC36" s="265"/>
      <c r="BD36" s="265"/>
      <c r="BE36" s="265"/>
      <c r="BF36" s="266"/>
      <c r="BG36" s="264"/>
      <c r="BH36" s="265"/>
      <c r="BI36" s="265"/>
      <c r="BJ36" s="265"/>
      <c r="BK36" s="265"/>
      <c r="BL36" s="266"/>
      <c r="BM36" s="264"/>
      <c r="BN36" s="265"/>
      <c r="BO36" s="265"/>
      <c r="BP36" s="265"/>
      <c r="BQ36" s="265"/>
      <c r="BR36" s="265"/>
      <c r="BS36" s="265"/>
      <c r="BT36" s="266"/>
      <c r="BU36" s="264"/>
      <c r="BV36" s="265"/>
      <c r="BW36" s="265"/>
      <c r="BX36" s="265"/>
      <c r="BY36" s="265"/>
      <c r="BZ36" s="265"/>
      <c r="CA36" s="265"/>
      <c r="CB36" s="266"/>
      <c r="CC36" s="264"/>
      <c r="CD36" s="265"/>
      <c r="CE36" s="265"/>
      <c r="CF36" s="265"/>
      <c r="CG36" s="265"/>
      <c r="CH36" s="265"/>
      <c r="CI36" s="265"/>
      <c r="CJ36" s="266"/>
      <c r="CK36" s="264"/>
      <c r="CL36" s="265"/>
      <c r="CM36" s="265"/>
      <c r="CN36" s="265"/>
      <c r="CO36" s="265"/>
      <c r="CP36" s="265"/>
      <c r="CQ36" s="265"/>
      <c r="CR36" s="266"/>
      <c r="CS36" s="264"/>
      <c r="CT36" s="265"/>
      <c r="CU36" s="265"/>
      <c r="CV36" s="265"/>
      <c r="CW36" s="265"/>
      <c r="CX36" s="265"/>
      <c r="CY36" s="265"/>
      <c r="CZ36" s="265"/>
      <c r="DA36" s="265"/>
      <c r="DB36" s="265"/>
      <c r="DC36" s="265"/>
      <c r="DD36" s="265"/>
      <c r="DE36" s="265"/>
      <c r="DF36" s="265"/>
      <c r="DG36" s="265"/>
      <c r="DH36" s="265"/>
      <c r="DI36" s="265"/>
      <c r="DJ36" s="265"/>
      <c r="DK36" s="265"/>
      <c r="DL36" s="265"/>
      <c r="DM36" s="266"/>
      <c r="DN36" s="264"/>
      <c r="DO36" s="265"/>
      <c r="DP36" s="265"/>
      <c r="DQ36" s="265"/>
      <c r="DR36" s="265"/>
      <c r="DS36" s="266"/>
      <c r="DT36" s="264"/>
      <c r="DU36" s="265"/>
      <c r="DV36" s="265"/>
      <c r="DW36" s="265"/>
      <c r="DX36" s="265"/>
      <c r="DY36" s="266"/>
      <c r="DZ36" s="264"/>
      <c r="EA36" s="265"/>
      <c r="EB36" s="265"/>
      <c r="EC36" s="265"/>
      <c r="ED36" s="265"/>
      <c r="EE36" s="265"/>
      <c r="EF36" s="265"/>
      <c r="EG36" s="266"/>
      <c r="EH36" s="264"/>
      <c r="EI36" s="265"/>
      <c r="EJ36" s="265"/>
      <c r="EK36" s="265"/>
      <c r="EL36" s="265"/>
      <c r="EM36" s="265"/>
      <c r="EN36" s="265"/>
      <c r="EO36" s="266"/>
      <c r="EP36" s="264"/>
      <c r="EQ36" s="265"/>
      <c r="ER36" s="265"/>
      <c r="ES36" s="265"/>
      <c r="ET36" s="265"/>
      <c r="EU36" s="265"/>
      <c r="EV36" s="265"/>
      <c r="EW36" s="266"/>
      <c r="EX36" s="264"/>
      <c r="EY36" s="265"/>
      <c r="EZ36" s="265"/>
      <c r="FA36" s="265"/>
      <c r="FB36" s="265"/>
      <c r="FC36" s="265"/>
      <c r="FD36" s="265"/>
      <c r="FE36" s="266"/>
    </row>
    <row r="37" spans="1:161" ht="12" customHeight="1" x14ac:dyDescent="0.2">
      <c r="A37" s="16"/>
      <c r="B37" s="500" t="s">
        <v>461</v>
      </c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500"/>
      <c r="P37" s="500"/>
      <c r="Q37" s="500"/>
      <c r="R37" s="500"/>
      <c r="S37" s="500"/>
      <c r="T37" s="500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500"/>
      <c r="AG37" s="501"/>
      <c r="AH37" s="294" t="s">
        <v>485</v>
      </c>
      <c r="AI37" s="295"/>
      <c r="AJ37" s="295"/>
      <c r="AK37" s="295"/>
      <c r="AL37" s="295"/>
      <c r="AM37" s="295"/>
      <c r="AN37" s="295"/>
      <c r="AO37" s="296"/>
      <c r="AP37" s="261">
        <v>1</v>
      </c>
      <c r="AQ37" s="262"/>
      <c r="AR37" s="262"/>
      <c r="AS37" s="262"/>
      <c r="AT37" s="262"/>
      <c r="AU37" s="262"/>
      <c r="AV37" s="262"/>
      <c r="AW37" s="262"/>
      <c r="AX37" s="262"/>
      <c r="AY37" s="262"/>
      <c r="AZ37" s="263"/>
      <c r="BA37" s="261"/>
      <c r="BB37" s="262"/>
      <c r="BC37" s="262"/>
      <c r="BD37" s="262"/>
      <c r="BE37" s="262"/>
      <c r="BF37" s="263"/>
      <c r="BG37" s="261"/>
      <c r="BH37" s="262"/>
      <c r="BI37" s="262"/>
      <c r="BJ37" s="262"/>
      <c r="BK37" s="262"/>
      <c r="BL37" s="263"/>
      <c r="BM37" s="261"/>
      <c r="BN37" s="262"/>
      <c r="BO37" s="262"/>
      <c r="BP37" s="262"/>
      <c r="BQ37" s="262"/>
      <c r="BR37" s="262"/>
      <c r="BS37" s="262"/>
      <c r="BT37" s="263"/>
      <c r="BU37" s="261"/>
      <c r="BV37" s="262"/>
      <c r="BW37" s="262"/>
      <c r="BX37" s="262"/>
      <c r="BY37" s="262"/>
      <c r="BZ37" s="262"/>
      <c r="CA37" s="262"/>
      <c r="CB37" s="263"/>
      <c r="CC37" s="261"/>
      <c r="CD37" s="262"/>
      <c r="CE37" s="262"/>
      <c r="CF37" s="262"/>
      <c r="CG37" s="262"/>
      <c r="CH37" s="262"/>
      <c r="CI37" s="262"/>
      <c r="CJ37" s="263"/>
      <c r="CK37" s="261">
        <v>1</v>
      </c>
      <c r="CL37" s="262"/>
      <c r="CM37" s="262"/>
      <c r="CN37" s="262"/>
      <c r="CO37" s="262"/>
      <c r="CP37" s="262"/>
      <c r="CQ37" s="262"/>
      <c r="CR37" s="263"/>
      <c r="CS37" s="261">
        <v>1</v>
      </c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262"/>
      <c r="DI37" s="262"/>
      <c r="DJ37" s="262"/>
      <c r="DK37" s="262"/>
      <c r="DL37" s="262"/>
      <c r="DM37" s="263"/>
      <c r="DN37" s="261"/>
      <c r="DO37" s="262"/>
      <c r="DP37" s="262"/>
      <c r="DQ37" s="262"/>
      <c r="DR37" s="262"/>
      <c r="DS37" s="263"/>
      <c r="DT37" s="261"/>
      <c r="DU37" s="262"/>
      <c r="DV37" s="262"/>
      <c r="DW37" s="262"/>
      <c r="DX37" s="262"/>
      <c r="DY37" s="263"/>
      <c r="DZ37" s="261"/>
      <c r="EA37" s="262"/>
      <c r="EB37" s="262"/>
      <c r="EC37" s="262"/>
      <c r="ED37" s="262"/>
      <c r="EE37" s="262"/>
      <c r="EF37" s="262"/>
      <c r="EG37" s="263"/>
      <c r="EH37" s="261"/>
      <c r="EI37" s="262"/>
      <c r="EJ37" s="262"/>
      <c r="EK37" s="262"/>
      <c r="EL37" s="262"/>
      <c r="EM37" s="262"/>
      <c r="EN37" s="262"/>
      <c r="EO37" s="263"/>
      <c r="EP37" s="261"/>
      <c r="EQ37" s="262"/>
      <c r="ER37" s="262"/>
      <c r="ES37" s="262"/>
      <c r="ET37" s="262"/>
      <c r="EU37" s="262"/>
      <c r="EV37" s="262"/>
      <c r="EW37" s="263"/>
      <c r="EX37" s="261">
        <v>1</v>
      </c>
      <c r="EY37" s="262"/>
      <c r="EZ37" s="262"/>
      <c r="FA37" s="262"/>
      <c r="FB37" s="262"/>
      <c r="FC37" s="262"/>
      <c r="FD37" s="262"/>
      <c r="FE37" s="263"/>
    </row>
    <row r="38" spans="1:161" ht="12" customHeight="1" x14ac:dyDescent="0.2">
      <c r="A38" s="14"/>
      <c r="B38" s="492" t="s">
        <v>460</v>
      </c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3"/>
      <c r="AH38" s="297"/>
      <c r="AI38" s="143"/>
      <c r="AJ38" s="143"/>
      <c r="AK38" s="143"/>
      <c r="AL38" s="143"/>
      <c r="AM38" s="143"/>
      <c r="AN38" s="143"/>
      <c r="AO38" s="298"/>
      <c r="AP38" s="264"/>
      <c r="AQ38" s="265"/>
      <c r="AR38" s="265"/>
      <c r="AS38" s="265"/>
      <c r="AT38" s="265"/>
      <c r="AU38" s="265"/>
      <c r="AV38" s="265"/>
      <c r="AW38" s="265"/>
      <c r="AX38" s="265"/>
      <c r="AY38" s="265"/>
      <c r="AZ38" s="266"/>
      <c r="BA38" s="264"/>
      <c r="BB38" s="265"/>
      <c r="BC38" s="265"/>
      <c r="BD38" s="265"/>
      <c r="BE38" s="265"/>
      <c r="BF38" s="266"/>
      <c r="BG38" s="264"/>
      <c r="BH38" s="265"/>
      <c r="BI38" s="265"/>
      <c r="BJ38" s="265"/>
      <c r="BK38" s="265"/>
      <c r="BL38" s="266"/>
      <c r="BM38" s="264"/>
      <c r="BN38" s="265"/>
      <c r="BO38" s="265"/>
      <c r="BP38" s="265"/>
      <c r="BQ38" s="265"/>
      <c r="BR38" s="265"/>
      <c r="BS38" s="265"/>
      <c r="BT38" s="266"/>
      <c r="BU38" s="264"/>
      <c r="BV38" s="265"/>
      <c r="BW38" s="265"/>
      <c r="BX38" s="265"/>
      <c r="BY38" s="265"/>
      <c r="BZ38" s="265"/>
      <c r="CA38" s="265"/>
      <c r="CB38" s="266"/>
      <c r="CC38" s="264"/>
      <c r="CD38" s="265"/>
      <c r="CE38" s="265"/>
      <c r="CF38" s="265"/>
      <c r="CG38" s="265"/>
      <c r="CH38" s="265"/>
      <c r="CI38" s="265"/>
      <c r="CJ38" s="266"/>
      <c r="CK38" s="264"/>
      <c r="CL38" s="265"/>
      <c r="CM38" s="265"/>
      <c r="CN38" s="265"/>
      <c r="CO38" s="265"/>
      <c r="CP38" s="265"/>
      <c r="CQ38" s="265"/>
      <c r="CR38" s="266"/>
      <c r="CS38" s="264"/>
      <c r="CT38" s="265"/>
      <c r="CU38" s="265"/>
      <c r="CV38" s="265"/>
      <c r="CW38" s="265"/>
      <c r="CX38" s="265"/>
      <c r="CY38" s="265"/>
      <c r="CZ38" s="265"/>
      <c r="DA38" s="265"/>
      <c r="DB38" s="265"/>
      <c r="DC38" s="265"/>
      <c r="DD38" s="265"/>
      <c r="DE38" s="265"/>
      <c r="DF38" s="265"/>
      <c r="DG38" s="265"/>
      <c r="DH38" s="265"/>
      <c r="DI38" s="265"/>
      <c r="DJ38" s="265"/>
      <c r="DK38" s="265"/>
      <c r="DL38" s="265"/>
      <c r="DM38" s="266"/>
      <c r="DN38" s="264"/>
      <c r="DO38" s="265"/>
      <c r="DP38" s="265"/>
      <c r="DQ38" s="265"/>
      <c r="DR38" s="265"/>
      <c r="DS38" s="266"/>
      <c r="DT38" s="264"/>
      <c r="DU38" s="265"/>
      <c r="DV38" s="265"/>
      <c r="DW38" s="265"/>
      <c r="DX38" s="265"/>
      <c r="DY38" s="266"/>
      <c r="DZ38" s="264"/>
      <c r="EA38" s="265"/>
      <c r="EB38" s="265"/>
      <c r="EC38" s="265"/>
      <c r="ED38" s="265"/>
      <c r="EE38" s="265"/>
      <c r="EF38" s="265"/>
      <c r="EG38" s="266"/>
      <c r="EH38" s="264"/>
      <c r="EI38" s="265"/>
      <c r="EJ38" s="265"/>
      <c r="EK38" s="265"/>
      <c r="EL38" s="265"/>
      <c r="EM38" s="265"/>
      <c r="EN38" s="265"/>
      <c r="EO38" s="266"/>
      <c r="EP38" s="264"/>
      <c r="EQ38" s="265"/>
      <c r="ER38" s="265"/>
      <c r="ES38" s="265"/>
      <c r="ET38" s="265"/>
      <c r="EU38" s="265"/>
      <c r="EV38" s="265"/>
      <c r="EW38" s="266"/>
      <c r="EX38" s="264"/>
      <c r="EY38" s="265"/>
      <c r="EZ38" s="265"/>
      <c r="FA38" s="265"/>
      <c r="FB38" s="265"/>
      <c r="FC38" s="265"/>
      <c r="FD38" s="265"/>
      <c r="FE38" s="266"/>
    </row>
    <row r="39" spans="1:161" ht="12" customHeight="1" x14ac:dyDescent="0.2">
      <c r="A39" s="16"/>
      <c r="B39" s="502" t="s">
        <v>463</v>
      </c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2"/>
      <c r="N39" s="502"/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  <c r="AA39" s="502"/>
      <c r="AB39" s="502"/>
      <c r="AC39" s="502"/>
      <c r="AD39" s="502"/>
      <c r="AE39" s="502"/>
      <c r="AF39" s="502"/>
      <c r="AG39" s="503"/>
      <c r="AH39" s="294" t="s">
        <v>486</v>
      </c>
      <c r="AI39" s="295"/>
      <c r="AJ39" s="295"/>
      <c r="AK39" s="295"/>
      <c r="AL39" s="295"/>
      <c r="AM39" s="295"/>
      <c r="AN39" s="295"/>
      <c r="AO39" s="296"/>
      <c r="AP39" s="261">
        <v>15</v>
      </c>
      <c r="AQ39" s="262"/>
      <c r="AR39" s="262"/>
      <c r="AS39" s="262"/>
      <c r="AT39" s="262"/>
      <c r="AU39" s="262"/>
      <c r="AV39" s="262"/>
      <c r="AW39" s="262"/>
      <c r="AX39" s="262"/>
      <c r="AY39" s="262"/>
      <c r="AZ39" s="263"/>
      <c r="BA39" s="261"/>
      <c r="BB39" s="262"/>
      <c r="BC39" s="262"/>
      <c r="BD39" s="262"/>
      <c r="BE39" s="262"/>
      <c r="BF39" s="263"/>
      <c r="BG39" s="261">
        <v>1</v>
      </c>
      <c r="BH39" s="262"/>
      <c r="BI39" s="262"/>
      <c r="BJ39" s="262"/>
      <c r="BK39" s="262"/>
      <c r="BL39" s="263"/>
      <c r="BM39" s="261">
        <v>2</v>
      </c>
      <c r="BN39" s="262"/>
      <c r="BO39" s="262"/>
      <c r="BP39" s="262"/>
      <c r="BQ39" s="262"/>
      <c r="BR39" s="262"/>
      <c r="BS39" s="262"/>
      <c r="BT39" s="263"/>
      <c r="BU39" s="261">
        <v>2</v>
      </c>
      <c r="BV39" s="262"/>
      <c r="BW39" s="262"/>
      <c r="BX39" s="262"/>
      <c r="BY39" s="262"/>
      <c r="BZ39" s="262"/>
      <c r="CA39" s="262"/>
      <c r="CB39" s="263"/>
      <c r="CC39" s="261">
        <v>5</v>
      </c>
      <c r="CD39" s="262"/>
      <c r="CE39" s="262"/>
      <c r="CF39" s="262"/>
      <c r="CG39" s="262"/>
      <c r="CH39" s="262"/>
      <c r="CI39" s="262"/>
      <c r="CJ39" s="263"/>
      <c r="CK39" s="261">
        <v>5</v>
      </c>
      <c r="CL39" s="262"/>
      <c r="CM39" s="262"/>
      <c r="CN39" s="262"/>
      <c r="CO39" s="262"/>
      <c r="CP39" s="262"/>
      <c r="CQ39" s="262"/>
      <c r="CR39" s="263"/>
      <c r="CS39" s="261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262"/>
      <c r="DI39" s="262"/>
      <c r="DJ39" s="262"/>
      <c r="DK39" s="262"/>
      <c r="DL39" s="262"/>
      <c r="DM39" s="263"/>
      <c r="DN39" s="261"/>
      <c r="DO39" s="262"/>
      <c r="DP39" s="262"/>
      <c r="DQ39" s="262"/>
      <c r="DR39" s="262"/>
      <c r="DS39" s="263"/>
      <c r="DT39" s="261"/>
      <c r="DU39" s="262"/>
      <c r="DV39" s="262"/>
      <c r="DW39" s="262"/>
      <c r="DX39" s="262"/>
      <c r="DY39" s="263"/>
      <c r="DZ39" s="261"/>
      <c r="EA39" s="262"/>
      <c r="EB39" s="262"/>
      <c r="EC39" s="262"/>
      <c r="ED39" s="262"/>
      <c r="EE39" s="262"/>
      <c r="EF39" s="262"/>
      <c r="EG39" s="263"/>
      <c r="EH39" s="261"/>
      <c r="EI39" s="262"/>
      <c r="EJ39" s="262"/>
      <c r="EK39" s="262"/>
      <c r="EL39" s="262"/>
      <c r="EM39" s="262"/>
      <c r="EN39" s="262"/>
      <c r="EO39" s="263"/>
      <c r="EP39" s="261"/>
      <c r="EQ39" s="262"/>
      <c r="ER39" s="262"/>
      <c r="ES39" s="262"/>
      <c r="ET39" s="262"/>
      <c r="EU39" s="262"/>
      <c r="EV39" s="262"/>
      <c r="EW39" s="263"/>
      <c r="EX39" s="261"/>
      <c r="EY39" s="262"/>
      <c r="EZ39" s="262"/>
      <c r="FA39" s="262"/>
      <c r="FB39" s="262"/>
      <c r="FC39" s="262"/>
      <c r="FD39" s="262"/>
      <c r="FE39" s="263"/>
    </row>
    <row r="40" spans="1:161" ht="12" customHeight="1" x14ac:dyDescent="0.2">
      <c r="A40" s="14"/>
      <c r="B40" s="504" t="s">
        <v>462</v>
      </c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504"/>
      <c r="Z40" s="504"/>
      <c r="AA40" s="504"/>
      <c r="AB40" s="504"/>
      <c r="AC40" s="504"/>
      <c r="AD40" s="504"/>
      <c r="AE40" s="504"/>
      <c r="AF40" s="504"/>
      <c r="AG40" s="505"/>
      <c r="AH40" s="297"/>
      <c r="AI40" s="143"/>
      <c r="AJ40" s="143"/>
      <c r="AK40" s="143"/>
      <c r="AL40" s="143"/>
      <c r="AM40" s="143"/>
      <c r="AN40" s="143"/>
      <c r="AO40" s="298"/>
      <c r="AP40" s="264"/>
      <c r="AQ40" s="265"/>
      <c r="AR40" s="265"/>
      <c r="AS40" s="265"/>
      <c r="AT40" s="265"/>
      <c r="AU40" s="265"/>
      <c r="AV40" s="265"/>
      <c r="AW40" s="265"/>
      <c r="AX40" s="265"/>
      <c r="AY40" s="265"/>
      <c r="AZ40" s="266"/>
      <c r="BA40" s="264"/>
      <c r="BB40" s="265"/>
      <c r="BC40" s="265"/>
      <c r="BD40" s="265"/>
      <c r="BE40" s="265"/>
      <c r="BF40" s="266"/>
      <c r="BG40" s="264"/>
      <c r="BH40" s="265"/>
      <c r="BI40" s="265"/>
      <c r="BJ40" s="265"/>
      <c r="BK40" s="265"/>
      <c r="BL40" s="266"/>
      <c r="BM40" s="264"/>
      <c r="BN40" s="265"/>
      <c r="BO40" s="265"/>
      <c r="BP40" s="265"/>
      <c r="BQ40" s="265"/>
      <c r="BR40" s="265"/>
      <c r="BS40" s="265"/>
      <c r="BT40" s="266"/>
      <c r="BU40" s="264"/>
      <c r="BV40" s="265"/>
      <c r="BW40" s="265"/>
      <c r="BX40" s="265"/>
      <c r="BY40" s="265"/>
      <c r="BZ40" s="265"/>
      <c r="CA40" s="265"/>
      <c r="CB40" s="266"/>
      <c r="CC40" s="264"/>
      <c r="CD40" s="265"/>
      <c r="CE40" s="265"/>
      <c r="CF40" s="265"/>
      <c r="CG40" s="265"/>
      <c r="CH40" s="265"/>
      <c r="CI40" s="265"/>
      <c r="CJ40" s="266"/>
      <c r="CK40" s="264"/>
      <c r="CL40" s="265"/>
      <c r="CM40" s="265"/>
      <c r="CN40" s="265"/>
      <c r="CO40" s="265"/>
      <c r="CP40" s="265"/>
      <c r="CQ40" s="265"/>
      <c r="CR40" s="266"/>
      <c r="CS40" s="264"/>
      <c r="CT40" s="265"/>
      <c r="CU40" s="265"/>
      <c r="CV40" s="265"/>
      <c r="CW40" s="265"/>
      <c r="CX40" s="265"/>
      <c r="CY40" s="265"/>
      <c r="CZ40" s="265"/>
      <c r="DA40" s="265"/>
      <c r="DB40" s="265"/>
      <c r="DC40" s="265"/>
      <c r="DD40" s="265"/>
      <c r="DE40" s="265"/>
      <c r="DF40" s="265"/>
      <c r="DG40" s="265"/>
      <c r="DH40" s="265"/>
      <c r="DI40" s="265"/>
      <c r="DJ40" s="265"/>
      <c r="DK40" s="265"/>
      <c r="DL40" s="265"/>
      <c r="DM40" s="266"/>
      <c r="DN40" s="264"/>
      <c r="DO40" s="265"/>
      <c r="DP40" s="265"/>
      <c r="DQ40" s="265"/>
      <c r="DR40" s="265"/>
      <c r="DS40" s="266"/>
      <c r="DT40" s="264"/>
      <c r="DU40" s="265"/>
      <c r="DV40" s="265"/>
      <c r="DW40" s="265"/>
      <c r="DX40" s="265"/>
      <c r="DY40" s="266"/>
      <c r="DZ40" s="264"/>
      <c r="EA40" s="265"/>
      <c r="EB40" s="265"/>
      <c r="EC40" s="265"/>
      <c r="ED40" s="265"/>
      <c r="EE40" s="265"/>
      <c r="EF40" s="265"/>
      <c r="EG40" s="266"/>
      <c r="EH40" s="264"/>
      <c r="EI40" s="265"/>
      <c r="EJ40" s="265"/>
      <c r="EK40" s="265"/>
      <c r="EL40" s="265"/>
      <c r="EM40" s="265"/>
      <c r="EN40" s="265"/>
      <c r="EO40" s="266"/>
      <c r="EP40" s="264"/>
      <c r="EQ40" s="265"/>
      <c r="ER40" s="265"/>
      <c r="ES40" s="265"/>
      <c r="ET40" s="265"/>
      <c r="EU40" s="265"/>
      <c r="EV40" s="265"/>
      <c r="EW40" s="266"/>
      <c r="EX40" s="264"/>
      <c r="EY40" s="265"/>
      <c r="EZ40" s="265"/>
      <c r="FA40" s="265"/>
      <c r="FB40" s="265"/>
      <c r="FC40" s="265"/>
      <c r="FD40" s="265"/>
      <c r="FE40" s="266"/>
    </row>
    <row r="41" spans="1:161" ht="12" customHeight="1" x14ac:dyDescent="0.2">
      <c r="A41" s="16"/>
      <c r="B41" s="494" t="s">
        <v>151</v>
      </c>
      <c r="C41" s="494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5"/>
      <c r="AH41" s="294" t="s">
        <v>487</v>
      </c>
      <c r="AI41" s="295"/>
      <c r="AJ41" s="295"/>
      <c r="AK41" s="295"/>
      <c r="AL41" s="295"/>
      <c r="AM41" s="295"/>
      <c r="AN41" s="295"/>
      <c r="AO41" s="296"/>
      <c r="AP41" s="261">
        <v>15</v>
      </c>
      <c r="AQ41" s="262"/>
      <c r="AR41" s="262"/>
      <c r="AS41" s="262"/>
      <c r="AT41" s="262"/>
      <c r="AU41" s="262"/>
      <c r="AV41" s="262"/>
      <c r="AW41" s="262"/>
      <c r="AX41" s="262"/>
      <c r="AY41" s="262"/>
      <c r="AZ41" s="263"/>
      <c r="BA41" s="261"/>
      <c r="BB41" s="262"/>
      <c r="BC41" s="262"/>
      <c r="BD41" s="262"/>
      <c r="BE41" s="262"/>
      <c r="BF41" s="263"/>
      <c r="BG41" s="261">
        <v>1</v>
      </c>
      <c r="BH41" s="262"/>
      <c r="BI41" s="262"/>
      <c r="BJ41" s="262"/>
      <c r="BK41" s="262"/>
      <c r="BL41" s="263"/>
      <c r="BM41" s="261">
        <v>2</v>
      </c>
      <c r="BN41" s="262"/>
      <c r="BO41" s="262"/>
      <c r="BP41" s="262"/>
      <c r="BQ41" s="262"/>
      <c r="BR41" s="262"/>
      <c r="BS41" s="262"/>
      <c r="BT41" s="263"/>
      <c r="BU41" s="261">
        <v>2</v>
      </c>
      <c r="BV41" s="262"/>
      <c r="BW41" s="262"/>
      <c r="BX41" s="262"/>
      <c r="BY41" s="262"/>
      <c r="BZ41" s="262"/>
      <c r="CA41" s="262"/>
      <c r="CB41" s="263"/>
      <c r="CC41" s="261">
        <v>5</v>
      </c>
      <c r="CD41" s="262"/>
      <c r="CE41" s="262"/>
      <c r="CF41" s="262"/>
      <c r="CG41" s="262"/>
      <c r="CH41" s="262"/>
      <c r="CI41" s="262"/>
      <c r="CJ41" s="263"/>
      <c r="CK41" s="261">
        <v>5</v>
      </c>
      <c r="CL41" s="262"/>
      <c r="CM41" s="262"/>
      <c r="CN41" s="262"/>
      <c r="CO41" s="262"/>
      <c r="CP41" s="262"/>
      <c r="CQ41" s="262"/>
      <c r="CR41" s="263"/>
      <c r="CS41" s="261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262"/>
      <c r="DI41" s="262"/>
      <c r="DJ41" s="262"/>
      <c r="DK41" s="262"/>
      <c r="DL41" s="262"/>
      <c r="DM41" s="263"/>
      <c r="DN41" s="261"/>
      <c r="DO41" s="262"/>
      <c r="DP41" s="262"/>
      <c r="DQ41" s="262"/>
      <c r="DR41" s="262"/>
      <c r="DS41" s="263"/>
      <c r="DT41" s="261"/>
      <c r="DU41" s="262"/>
      <c r="DV41" s="262"/>
      <c r="DW41" s="262"/>
      <c r="DX41" s="262"/>
      <c r="DY41" s="263"/>
      <c r="DZ41" s="261"/>
      <c r="EA41" s="262"/>
      <c r="EB41" s="262"/>
      <c r="EC41" s="262"/>
      <c r="ED41" s="262"/>
      <c r="EE41" s="262"/>
      <c r="EF41" s="262"/>
      <c r="EG41" s="263"/>
      <c r="EH41" s="261"/>
      <c r="EI41" s="262"/>
      <c r="EJ41" s="262"/>
      <c r="EK41" s="262"/>
      <c r="EL41" s="262"/>
      <c r="EM41" s="262"/>
      <c r="EN41" s="262"/>
      <c r="EO41" s="263"/>
      <c r="EP41" s="261"/>
      <c r="EQ41" s="262"/>
      <c r="ER41" s="262"/>
      <c r="ES41" s="262"/>
      <c r="ET41" s="262"/>
      <c r="EU41" s="262"/>
      <c r="EV41" s="262"/>
      <c r="EW41" s="263"/>
      <c r="EX41" s="261"/>
      <c r="EY41" s="262"/>
      <c r="EZ41" s="262"/>
      <c r="FA41" s="262"/>
      <c r="FB41" s="262"/>
      <c r="FC41" s="262"/>
      <c r="FD41" s="262"/>
      <c r="FE41" s="263"/>
    </row>
    <row r="42" spans="1:161" ht="12" customHeight="1" x14ac:dyDescent="0.2">
      <c r="A42" s="14"/>
      <c r="B42" s="498" t="s">
        <v>245</v>
      </c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9"/>
      <c r="AH42" s="297"/>
      <c r="AI42" s="143"/>
      <c r="AJ42" s="143"/>
      <c r="AK42" s="143"/>
      <c r="AL42" s="143"/>
      <c r="AM42" s="143"/>
      <c r="AN42" s="143"/>
      <c r="AO42" s="298"/>
      <c r="AP42" s="264"/>
      <c r="AQ42" s="265"/>
      <c r="AR42" s="265"/>
      <c r="AS42" s="265"/>
      <c r="AT42" s="265"/>
      <c r="AU42" s="265"/>
      <c r="AV42" s="265"/>
      <c r="AW42" s="265"/>
      <c r="AX42" s="265"/>
      <c r="AY42" s="265"/>
      <c r="AZ42" s="266"/>
      <c r="BA42" s="264"/>
      <c r="BB42" s="265"/>
      <c r="BC42" s="265"/>
      <c r="BD42" s="265"/>
      <c r="BE42" s="265"/>
      <c r="BF42" s="266"/>
      <c r="BG42" s="264"/>
      <c r="BH42" s="265"/>
      <c r="BI42" s="265"/>
      <c r="BJ42" s="265"/>
      <c r="BK42" s="265"/>
      <c r="BL42" s="266"/>
      <c r="BM42" s="264"/>
      <c r="BN42" s="265"/>
      <c r="BO42" s="265"/>
      <c r="BP42" s="265"/>
      <c r="BQ42" s="265"/>
      <c r="BR42" s="265"/>
      <c r="BS42" s="265"/>
      <c r="BT42" s="266"/>
      <c r="BU42" s="264"/>
      <c r="BV42" s="265"/>
      <c r="BW42" s="265"/>
      <c r="BX42" s="265"/>
      <c r="BY42" s="265"/>
      <c r="BZ42" s="265"/>
      <c r="CA42" s="265"/>
      <c r="CB42" s="266"/>
      <c r="CC42" s="264"/>
      <c r="CD42" s="265"/>
      <c r="CE42" s="265"/>
      <c r="CF42" s="265"/>
      <c r="CG42" s="265"/>
      <c r="CH42" s="265"/>
      <c r="CI42" s="265"/>
      <c r="CJ42" s="266"/>
      <c r="CK42" s="264"/>
      <c r="CL42" s="265"/>
      <c r="CM42" s="265"/>
      <c r="CN42" s="265"/>
      <c r="CO42" s="265"/>
      <c r="CP42" s="265"/>
      <c r="CQ42" s="265"/>
      <c r="CR42" s="266"/>
      <c r="CS42" s="264"/>
      <c r="CT42" s="265"/>
      <c r="CU42" s="265"/>
      <c r="CV42" s="265"/>
      <c r="CW42" s="265"/>
      <c r="CX42" s="265"/>
      <c r="CY42" s="265"/>
      <c r="CZ42" s="265"/>
      <c r="DA42" s="265"/>
      <c r="DB42" s="265"/>
      <c r="DC42" s="265"/>
      <c r="DD42" s="265"/>
      <c r="DE42" s="265"/>
      <c r="DF42" s="265"/>
      <c r="DG42" s="265"/>
      <c r="DH42" s="265"/>
      <c r="DI42" s="265"/>
      <c r="DJ42" s="265"/>
      <c r="DK42" s="265"/>
      <c r="DL42" s="265"/>
      <c r="DM42" s="266"/>
      <c r="DN42" s="264"/>
      <c r="DO42" s="265"/>
      <c r="DP42" s="265"/>
      <c r="DQ42" s="265"/>
      <c r="DR42" s="265"/>
      <c r="DS42" s="266"/>
      <c r="DT42" s="264"/>
      <c r="DU42" s="265"/>
      <c r="DV42" s="265"/>
      <c r="DW42" s="265"/>
      <c r="DX42" s="265"/>
      <c r="DY42" s="266"/>
      <c r="DZ42" s="264"/>
      <c r="EA42" s="265"/>
      <c r="EB42" s="265"/>
      <c r="EC42" s="265"/>
      <c r="ED42" s="265"/>
      <c r="EE42" s="265"/>
      <c r="EF42" s="265"/>
      <c r="EG42" s="266"/>
      <c r="EH42" s="264"/>
      <c r="EI42" s="265"/>
      <c r="EJ42" s="265"/>
      <c r="EK42" s="265"/>
      <c r="EL42" s="265"/>
      <c r="EM42" s="265"/>
      <c r="EN42" s="265"/>
      <c r="EO42" s="266"/>
      <c r="EP42" s="264"/>
      <c r="EQ42" s="265"/>
      <c r="ER42" s="265"/>
      <c r="ES42" s="265"/>
      <c r="ET42" s="265"/>
      <c r="EU42" s="265"/>
      <c r="EV42" s="265"/>
      <c r="EW42" s="266"/>
      <c r="EX42" s="264"/>
      <c r="EY42" s="265"/>
      <c r="EZ42" s="265"/>
      <c r="FA42" s="265"/>
      <c r="FB42" s="265"/>
      <c r="FC42" s="265"/>
      <c r="FD42" s="265"/>
      <c r="FE42" s="266"/>
    </row>
    <row r="43" spans="1:161" ht="12" customHeight="1" x14ac:dyDescent="0.2">
      <c r="A43" s="23"/>
      <c r="B43" s="496" t="s">
        <v>246</v>
      </c>
      <c r="C43" s="496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  <c r="R43" s="496"/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D43" s="496"/>
      <c r="AE43" s="496"/>
      <c r="AF43" s="496"/>
      <c r="AG43" s="497"/>
      <c r="AH43" s="206" t="s">
        <v>488</v>
      </c>
      <c r="AI43" s="160"/>
      <c r="AJ43" s="160"/>
      <c r="AK43" s="160"/>
      <c r="AL43" s="160"/>
      <c r="AM43" s="160"/>
      <c r="AN43" s="160"/>
      <c r="AO43" s="207"/>
      <c r="AP43" s="186"/>
      <c r="AQ43" s="319"/>
      <c r="AR43" s="319"/>
      <c r="AS43" s="319"/>
      <c r="AT43" s="319"/>
      <c r="AU43" s="319"/>
      <c r="AV43" s="319"/>
      <c r="AW43" s="319"/>
      <c r="AX43" s="319"/>
      <c r="AY43" s="319"/>
      <c r="AZ43" s="320"/>
      <c r="BA43" s="186"/>
      <c r="BB43" s="187"/>
      <c r="BC43" s="187"/>
      <c r="BD43" s="187"/>
      <c r="BE43" s="187"/>
      <c r="BF43" s="188"/>
      <c r="BG43" s="186"/>
      <c r="BH43" s="187"/>
      <c r="BI43" s="187"/>
      <c r="BJ43" s="187"/>
      <c r="BK43" s="187"/>
      <c r="BL43" s="188"/>
      <c r="BM43" s="186"/>
      <c r="BN43" s="187"/>
      <c r="BO43" s="187"/>
      <c r="BP43" s="187"/>
      <c r="BQ43" s="187"/>
      <c r="BR43" s="187"/>
      <c r="BS43" s="187"/>
      <c r="BT43" s="188"/>
      <c r="BU43" s="186"/>
      <c r="BV43" s="187"/>
      <c r="BW43" s="187"/>
      <c r="BX43" s="187"/>
      <c r="BY43" s="187"/>
      <c r="BZ43" s="187"/>
      <c r="CA43" s="187"/>
      <c r="CB43" s="188"/>
      <c r="CC43" s="186"/>
      <c r="CD43" s="187"/>
      <c r="CE43" s="187"/>
      <c r="CF43" s="187"/>
      <c r="CG43" s="187"/>
      <c r="CH43" s="187"/>
      <c r="CI43" s="187"/>
      <c r="CJ43" s="188"/>
      <c r="CK43" s="186"/>
      <c r="CL43" s="187"/>
      <c r="CM43" s="187"/>
      <c r="CN43" s="187"/>
      <c r="CO43" s="187"/>
      <c r="CP43" s="187"/>
      <c r="CQ43" s="187"/>
      <c r="CR43" s="188"/>
      <c r="CS43" s="186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8"/>
      <c r="DN43" s="186"/>
      <c r="DO43" s="187"/>
      <c r="DP43" s="187"/>
      <c r="DQ43" s="187"/>
      <c r="DR43" s="187"/>
      <c r="DS43" s="188"/>
      <c r="DT43" s="186"/>
      <c r="DU43" s="187"/>
      <c r="DV43" s="187"/>
      <c r="DW43" s="187"/>
      <c r="DX43" s="187"/>
      <c r="DY43" s="188"/>
      <c r="DZ43" s="186"/>
      <c r="EA43" s="187"/>
      <c r="EB43" s="187"/>
      <c r="EC43" s="187"/>
      <c r="ED43" s="187"/>
      <c r="EE43" s="187"/>
      <c r="EF43" s="187"/>
      <c r="EG43" s="188"/>
      <c r="EH43" s="186"/>
      <c r="EI43" s="187"/>
      <c r="EJ43" s="187"/>
      <c r="EK43" s="187"/>
      <c r="EL43" s="187"/>
      <c r="EM43" s="187"/>
      <c r="EN43" s="187"/>
      <c r="EO43" s="188"/>
      <c r="EP43" s="186"/>
      <c r="EQ43" s="187"/>
      <c r="ER43" s="187"/>
      <c r="ES43" s="187"/>
      <c r="ET43" s="187"/>
      <c r="EU43" s="187"/>
      <c r="EV43" s="187"/>
      <c r="EW43" s="188"/>
      <c r="EX43" s="186"/>
      <c r="EY43" s="187"/>
      <c r="EZ43" s="187"/>
      <c r="FA43" s="187"/>
      <c r="FB43" s="187"/>
      <c r="FC43" s="187"/>
      <c r="FD43" s="187"/>
      <c r="FE43" s="188"/>
    </row>
    <row r="44" spans="1:161" ht="12" customHeight="1" x14ac:dyDescent="0.2">
      <c r="A44" s="23"/>
      <c r="B44" s="214" t="s">
        <v>413</v>
      </c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5"/>
      <c r="AH44" s="206" t="s">
        <v>489</v>
      </c>
      <c r="AI44" s="160"/>
      <c r="AJ44" s="160"/>
      <c r="AK44" s="160"/>
      <c r="AL44" s="160"/>
      <c r="AM44" s="160"/>
      <c r="AN44" s="160"/>
      <c r="AO44" s="207"/>
      <c r="AP44" s="186">
        <v>22</v>
      </c>
      <c r="AQ44" s="319"/>
      <c r="AR44" s="319"/>
      <c r="AS44" s="319"/>
      <c r="AT44" s="319"/>
      <c r="AU44" s="319"/>
      <c r="AV44" s="319"/>
      <c r="AW44" s="319"/>
      <c r="AX44" s="319"/>
      <c r="AY44" s="319"/>
      <c r="AZ44" s="320"/>
      <c r="BA44" s="186"/>
      <c r="BB44" s="187"/>
      <c r="BC44" s="187"/>
      <c r="BD44" s="187"/>
      <c r="BE44" s="187"/>
      <c r="BF44" s="188"/>
      <c r="BG44" s="186"/>
      <c r="BH44" s="187"/>
      <c r="BI44" s="187"/>
      <c r="BJ44" s="187"/>
      <c r="BK44" s="187"/>
      <c r="BL44" s="188"/>
      <c r="BM44" s="186"/>
      <c r="BN44" s="187"/>
      <c r="BO44" s="187"/>
      <c r="BP44" s="187"/>
      <c r="BQ44" s="187"/>
      <c r="BR44" s="187"/>
      <c r="BS44" s="187"/>
      <c r="BT44" s="188"/>
      <c r="BU44" s="186">
        <v>9</v>
      </c>
      <c r="BV44" s="187"/>
      <c r="BW44" s="187"/>
      <c r="BX44" s="187"/>
      <c r="BY44" s="187"/>
      <c r="BZ44" s="187"/>
      <c r="CA44" s="187"/>
      <c r="CB44" s="188"/>
      <c r="CC44" s="186">
        <v>6</v>
      </c>
      <c r="CD44" s="187"/>
      <c r="CE44" s="187"/>
      <c r="CF44" s="187"/>
      <c r="CG44" s="187"/>
      <c r="CH44" s="187"/>
      <c r="CI44" s="187"/>
      <c r="CJ44" s="188"/>
      <c r="CK44" s="186">
        <v>7</v>
      </c>
      <c r="CL44" s="187"/>
      <c r="CM44" s="187"/>
      <c r="CN44" s="187"/>
      <c r="CO44" s="187"/>
      <c r="CP44" s="187"/>
      <c r="CQ44" s="187"/>
      <c r="CR44" s="188"/>
      <c r="CS44" s="186"/>
      <c r="CT44" s="187"/>
      <c r="CU44" s="187"/>
      <c r="CV44" s="187"/>
      <c r="CW44" s="187"/>
      <c r="CX44" s="187"/>
      <c r="CY44" s="187"/>
      <c r="CZ44" s="187"/>
      <c r="DA44" s="187"/>
      <c r="DB44" s="187"/>
      <c r="DC44" s="187"/>
      <c r="DD44" s="187"/>
      <c r="DE44" s="187"/>
      <c r="DF44" s="187"/>
      <c r="DG44" s="187"/>
      <c r="DH44" s="187"/>
      <c r="DI44" s="187"/>
      <c r="DJ44" s="187"/>
      <c r="DK44" s="187"/>
      <c r="DL44" s="187"/>
      <c r="DM44" s="188"/>
      <c r="DN44" s="186"/>
      <c r="DO44" s="187"/>
      <c r="DP44" s="187"/>
      <c r="DQ44" s="187"/>
      <c r="DR44" s="187"/>
      <c r="DS44" s="188"/>
      <c r="DT44" s="186"/>
      <c r="DU44" s="187"/>
      <c r="DV44" s="187"/>
      <c r="DW44" s="187"/>
      <c r="DX44" s="187"/>
      <c r="DY44" s="188"/>
      <c r="DZ44" s="186"/>
      <c r="EA44" s="187"/>
      <c r="EB44" s="187"/>
      <c r="EC44" s="187"/>
      <c r="ED44" s="187"/>
      <c r="EE44" s="187"/>
      <c r="EF44" s="187"/>
      <c r="EG44" s="188"/>
      <c r="EH44" s="186"/>
      <c r="EI44" s="187"/>
      <c r="EJ44" s="187"/>
      <c r="EK44" s="187"/>
      <c r="EL44" s="187"/>
      <c r="EM44" s="187"/>
      <c r="EN44" s="187"/>
      <c r="EO44" s="188"/>
      <c r="EP44" s="186"/>
      <c r="EQ44" s="187"/>
      <c r="ER44" s="187"/>
      <c r="ES44" s="187"/>
      <c r="ET44" s="187"/>
      <c r="EU44" s="187"/>
      <c r="EV44" s="187"/>
      <c r="EW44" s="188"/>
      <c r="EX44" s="186"/>
      <c r="EY44" s="187"/>
      <c r="EZ44" s="187"/>
      <c r="FA44" s="187"/>
      <c r="FB44" s="187"/>
      <c r="FC44" s="187"/>
      <c r="FD44" s="187"/>
      <c r="FE44" s="188"/>
    </row>
  </sheetData>
  <sheetProtection algorithmName="SHA-512" hashValue="hLmCOfhnV4XUv0yS8YbKIh6fxtX2jGnyEKIpcjRD9WQWF8jbuYPt95IEXCJhhFTdjbebY6e7n+OQsM77bujdmQ==" saltValue="pGQpWkAmo40msZBRlJ8vYQ==" spinCount="100000" sheet="1" objects="1" scenarios="1"/>
  <mergeCells count="410">
    <mergeCell ref="FI1:FI2"/>
    <mergeCell ref="FI3:FI4"/>
    <mergeCell ref="FI9:FI10"/>
    <mergeCell ref="FI19:FI20"/>
    <mergeCell ref="CS9:DM9"/>
    <mergeCell ref="CS10:DM10"/>
    <mergeCell ref="DN17:DS18"/>
    <mergeCell ref="DN15:DS16"/>
    <mergeCell ref="CC12:CJ14"/>
    <mergeCell ref="DT6:DY10"/>
    <mergeCell ref="DZ6:EG10"/>
    <mergeCell ref="CK12:CR14"/>
    <mergeCell ref="CS12:DM14"/>
    <mergeCell ref="DN12:DS14"/>
    <mergeCell ref="DT12:DY14"/>
    <mergeCell ref="DZ11:EG11"/>
    <mergeCell ref="CK11:CR11"/>
    <mergeCell ref="DN6:DS10"/>
    <mergeCell ref="EH15:EO16"/>
    <mergeCell ref="DZ20:EG20"/>
    <mergeCell ref="DZ17:EG18"/>
    <mergeCell ref="DT17:DY18"/>
    <mergeCell ref="CS15:DM16"/>
    <mergeCell ref="CC17:CJ18"/>
    <mergeCell ref="EX41:FE42"/>
    <mergeCell ref="DZ39:EG40"/>
    <mergeCell ref="EP44:EW44"/>
    <mergeCell ref="EX44:FE44"/>
    <mergeCell ref="CK41:CR42"/>
    <mergeCell ref="CS41:DM42"/>
    <mergeCell ref="DN41:DS42"/>
    <mergeCell ref="DT41:DY42"/>
    <mergeCell ref="EX43:FE43"/>
    <mergeCell ref="DZ44:EG44"/>
    <mergeCell ref="DN44:DS44"/>
    <mergeCell ref="EH43:EO43"/>
    <mergeCell ref="EH44:EO44"/>
    <mergeCell ref="DT44:DY44"/>
    <mergeCell ref="EP43:EW43"/>
    <mergeCell ref="CS44:DM44"/>
    <mergeCell ref="CK44:CR44"/>
    <mergeCell ref="EX39:FE40"/>
    <mergeCell ref="DN39:DS40"/>
    <mergeCell ref="DT39:DY40"/>
    <mergeCell ref="EH39:EO40"/>
    <mergeCell ref="EP39:EW40"/>
    <mergeCell ref="CK43:CR43"/>
    <mergeCell ref="CS39:DM40"/>
    <mergeCell ref="AH41:AO42"/>
    <mergeCell ref="DZ43:EG43"/>
    <mergeCell ref="DZ41:EG42"/>
    <mergeCell ref="EH41:EO42"/>
    <mergeCell ref="EP41:EW42"/>
    <mergeCell ref="CC39:CJ40"/>
    <mergeCell ref="EX17:FE18"/>
    <mergeCell ref="EX21:FE22"/>
    <mergeCell ref="AH37:AO38"/>
    <mergeCell ref="AP37:AZ38"/>
    <mergeCell ref="BA37:BF38"/>
    <mergeCell ref="BG37:BL38"/>
    <mergeCell ref="BM37:BT38"/>
    <mergeCell ref="BU37:CB38"/>
    <mergeCell ref="CC37:CJ38"/>
    <mergeCell ref="EH27:EO28"/>
    <mergeCell ref="EX23:FE24"/>
    <mergeCell ref="EP19:EW19"/>
    <mergeCell ref="EP20:EW20"/>
    <mergeCell ref="EP21:EW22"/>
    <mergeCell ref="EH17:EO18"/>
    <mergeCell ref="EP17:EW18"/>
    <mergeCell ref="EX27:FE28"/>
    <mergeCell ref="EP35:EW36"/>
    <mergeCell ref="DN4:FE4"/>
    <mergeCell ref="DN5:FE5"/>
    <mergeCell ref="EP15:EW16"/>
    <mergeCell ref="EX15:FE16"/>
    <mergeCell ref="EP11:EW11"/>
    <mergeCell ref="EH6:EO10"/>
    <mergeCell ref="EP6:EW10"/>
    <mergeCell ref="EX6:FE10"/>
    <mergeCell ref="EX11:FE11"/>
    <mergeCell ref="DT11:DY11"/>
    <mergeCell ref="DZ12:EG14"/>
    <mergeCell ref="EH12:EO14"/>
    <mergeCell ref="EP12:EW14"/>
    <mergeCell ref="EX12:FE14"/>
    <mergeCell ref="EH11:EO11"/>
    <mergeCell ref="DZ15:EG16"/>
    <mergeCell ref="DT15:DY16"/>
    <mergeCell ref="CC27:CJ28"/>
    <mergeCell ref="CK20:CR20"/>
    <mergeCell ref="BU20:CB20"/>
    <mergeCell ref="BU19:CB19"/>
    <mergeCell ref="EX35:FE36"/>
    <mergeCell ref="EH37:EO38"/>
    <mergeCell ref="EP37:EW38"/>
    <mergeCell ref="EX37:FE38"/>
    <mergeCell ref="EH35:EO36"/>
    <mergeCell ref="EP27:EW28"/>
    <mergeCell ref="EH20:EO20"/>
    <mergeCell ref="CS19:DM19"/>
    <mergeCell ref="CS20:DM20"/>
    <mergeCell ref="BU23:CB24"/>
    <mergeCell ref="CK19:CR19"/>
    <mergeCell ref="CC23:CJ24"/>
    <mergeCell ref="CS21:DM22"/>
    <mergeCell ref="CS23:DM24"/>
    <mergeCell ref="CC19:CJ19"/>
    <mergeCell ref="CC20:CJ20"/>
    <mergeCell ref="DZ25:EG25"/>
    <mergeCell ref="EH25:EO25"/>
    <mergeCell ref="DT35:DY36"/>
    <mergeCell ref="DT37:DY38"/>
    <mergeCell ref="CS35:DM36"/>
    <mergeCell ref="DN35:DS36"/>
    <mergeCell ref="EH30:EO30"/>
    <mergeCell ref="DN43:DS43"/>
    <mergeCell ref="CK39:CR40"/>
    <mergeCell ref="CK31:CR31"/>
    <mergeCell ref="CK35:CR36"/>
    <mergeCell ref="EH29:EO29"/>
    <mergeCell ref="CS27:DM28"/>
    <mergeCell ref="DN21:DS22"/>
    <mergeCell ref="DT21:DY22"/>
    <mergeCell ref="DZ21:EG22"/>
    <mergeCell ref="DZ35:EG36"/>
    <mergeCell ref="DT43:DY43"/>
    <mergeCell ref="DN29:DS29"/>
    <mergeCell ref="CS37:DM38"/>
    <mergeCell ref="BM35:BT36"/>
    <mergeCell ref="BU35:CB36"/>
    <mergeCell ref="DZ37:EG38"/>
    <mergeCell ref="CS43:DM43"/>
    <mergeCell ref="DN37:DS38"/>
    <mergeCell ref="DN32:DS32"/>
    <mergeCell ref="DT25:DY25"/>
    <mergeCell ref="DT26:DY26"/>
    <mergeCell ref="DT29:DY29"/>
    <mergeCell ref="DT27:DY28"/>
    <mergeCell ref="CC21:CJ22"/>
    <mergeCell ref="CC25:CJ25"/>
    <mergeCell ref="CC26:CJ26"/>
    <mergeCell ref="BM31:BT31"/>
    <mergeCell ref="BM43:BT43"/>
    <mergeCell ref="DT23:DY24"/>
    <mergeCell ref="DN30:DS30"/>
    <mergeCell ref="EH21:EO22"/>
    <mergeCell ref="DZ23:EG24"/>
    <mergeCell ref="EH23:EO24"/>
    <mergeCell ref="BU30:CB30"/>
    <mergeCell ref="BU33:CB33"/>
    <mergeCell ref="BU31:CB31"/>
    <mergeCell ref="CC31:CJ31"/>
    <mergeCell ref="CC35:CJ36"/>
    <mergeCell ref="BM23:BT24"/>
    <mergeCell ref="BM27:BT28"/>
    <mergeCell ref="BM29:BT29"/>
    <mergeCell ref="BM30:BT30"/>
    <mergeCell ref="CC30:CJ30"/>
    <mergeCell ref="DZ29:EG29"/>
    <mergeCell ref="DT30:DY30"/>
    <mergeCell ref="DN26:DS26"/>
    <mergeCell ref="BU27:CB28"/>
    <mergeCell ref="BU29:CB29"/>
    <mergeCell ref="CC29:CJ29"/>
    <mergeCell ref="CS25:DM25"/>
    <mergeCell ref="DT31:DY31"/>
    <mergeCell ref="CK26:CR26"/>
    <mergeCell ref="CS26:DM26"/>
    <mergeCell ref="DT32:DY32"/>
    <mergeCell ref="AH11:AO11"/>
    <mergeCell ref="BU15:CB16"/>
    <mergeCell ref="CC15:CJ16"/>
    <mergeCell ref="CK15:CR16"/>
    <mergeCell ref="CS11:DM11"/>
    <mergeCell ref="BU11:CB11"/>
    <mergeCell ref="CS30:DM30"/>
    <mergeCell ref="DN31:DS31"/>
    <mergeCell ref="CK27:CR28"/>
    <mergeCell ref="AH29:AO29"/>
    <mergeCell ref="CS29:DM29"/>
    <mergeCell ref="BG29:BL29"/>
    <mergeCell ref="DN23:DS24"/>
    <mergeCell ref="CK17:CR18"/>
    <mergeCell ref="CC11:CJ11"/>
    <mergeCell ref="BM12:BT14"/>
    <mergeCell ref="BU12:CB14"/>
    <mergeCell ref="DN11:DS11"/>
    <mergeCell ref="CK21:CR22"/>
    <mergeCell ref="BM21:BT22"/>
    <mergeCell ref="BU21:CB22"/>
    <mergeCell ref="DN19:DS19"/>
    <mergeCell ref="DN20:DS20"/>
    <mergeCell ref="CS17:DM18"/>
    <mergeCell ref="BM20:BT20"/>
    <mergeCell ref="BM19:BT19"/>
    <mergeCell ref="BM11:BT11"/>
    <mergeCell ref="B44:AG44"/>
    <mergeCell ref="AH44:AO44"/>
    <mergeCell ref="CC43:CJ43"/>
    <mergeCell ref="CC44:CJ44"/>
    <mergeCell ref="BU43:CB43"/>
    <mergeCell ref="BM32:BT32"/>
    <mergeCell ref="BU41:CB42"/>
    <mergeCell ref="CC41:CJ42"/>
    <mergeCell ref="CC33:CJ33"/>
    <mergeCell ref="BM34:BT34"/>
    <mergeCell ref="BU34:CB34"/>
    <mergeCell ref="BU39:CB40"/>
    <mergeCell ref="BM39:BT40"/>
    <mergeCell ref="BG39:BL40"/>
    <mergeCell ref="BM44:BT44"/>
    <mergeCell ref="BG44:BL44"/>
    <mergeCell ref="BU44:CB44"/>
    <mergeCell ref="AP44:AZ44"/>
    <mergeCell ref="BA44:BF44"/>
    <mergeCell ref="BG43:BL43"/>
    <mergeCell ref="B38:AG38"/>
    <mergeCell ref="B35:AG35"/>
    <mergeCell ref="B40:AG40"/>
    <mergeCell ref="B41:AG41"/>
    <mergeCell ref="B43:AG43"/>
    <mergeCell ref="BM33:BT33"/>
    <mergeCell ref="BA43:BF43"/>
    <mergeCell ref="BM15:BT16"/>
    <mergeCell ref="BM17:BT18"/>
    <mergeCell ref="BU17:CB18"/>
    <mergeCell ref="AP43:AZ43"/>
    <mergeCell ref="BG30:BL30"/>
    <mergeCell ref="BG27:BL28"/>
    <mergeCell ref="BG25:BL25"/>
    <mergeCell ref="BG17:BL18"/>
    <mergeCell ref="BG23:BL24"/>
    <mergeCell ref="BM26:BT26"/>
    <mergeCell ref="BU26:CB26"/>
    <mergeCell ref="AH39:AO40"/>
    <mergeCell ref="AP39:AZ40"/>
    <mergeCell ref="BA39:BF40"/>
    <mergeCell ref="AH20:AO20"/>
    <mergeCell ref="AH19:AO19"/>
    <mergeCell ref="BA15:BF16"/>
    <mergeCell ref="AH43:AO43"/>
    <mergeCell ref="AH31:AO31"/>
    <mergeCell ref="AH32:AO32"/>
    <mergeCell ref="AP4:AZ10"/>
    <mergeCell ref="AP11:AZ11"/>
    <mergeCell ref="BA4:CR5"/>
    <mergeCell ref="BG35:BL36"/>
    <mergeCell ref="BG41:BL42"/>
    <mergeCell ref="BM41:BT42"/>
    <mergeCell ref="BG31:BL31"/>
    <mergeCell ref="CK30:CR30"/>
    <mergeCell ref="CK37:CR38"/>
    <mergeCell ref="CK29:CR29"/>
    <mergeCell ref="CC6:CJ10"/>
    <mergeCell ref="CK6:CR10"/>
    <mergeCell ref="AH4:AO10"/>
    <mergeCell ref="BM6:BT10"/>
    <mergeCell ref="BU6:CB10"/>
    <mergeCell ref="AP17:AZ18"/>
    <mergeCell ref="BA17:BF18"/>
    <mergeCell ref="CK23:CR24"/>
    <mergeCell ref="CK25:CR25"/>
    <mergeCell ref="BM25:BT25"/>
    <mergeCell ref="AH26:AO26"/>
    <mergeCell ref="BA30:BF30"/>
    <mergeCell ref="B42:AG42"/>
    <mergeCell ref="BU32:CB32"/>
    <mergeCell ref="CC32:CJ32"/>
    <mergeCell ref="CS31:DM31"/>
    <mergeCell ref="CK32:CR32"/>
    <mergeCell ref="CS32:DM32"/>
    <mergeCell ref="CC34:CJ34"/>
    <mergeCell ref="B31:AG31"/>
    <mergeCell ref="BA34:BF34"/>
    <mergeCell ref="BG34:BL34"/>
    <mergeCell ref="AP41:AZ42"/>
    <mergeCell ref="BA41:BF42"/>
    <mergeCell ref="AH35:AO36"/>
    <mergeCell ref="AP35:AZ36"/>
    <mergeCell ref="AH34:AO34"/>
    <mergeCell ref="AP34:AZ34"/>
    <mergeCell ref="BA35:BF36"/>
    <mergeCell ref="B39:AG39"/>
    <mergeCell ref="B36:AG36"/>
    <mergeCell ref="B37:AG37"/>
    <mergeCell ref="AH33:AO33"/>
    <mergeCell ref="AP33:AZ33"/>
    <mergeCell ref="B34:AG34"/>
    <mergeCell ref="B33:AG33"/>
    <mergeCell ref="EX30:FE30"/>
    <mergeCell ref="DZ32:EG32"/>
    <mergeCell ref="EH32:EO32"/>
    <mergeCell ref="EP32:EW32"/>
    <mergeCell ref="EX32:FE32"/>
    <mergeCell ref="DZ27:EG28"/>
    <mergeCell ref="DZ26:EG26"/>
    <mergeCell ref="EX31:FE31"/>
    <mergeCell ref="EH31:EO31"/>
    <mergeCell ref="EP31:EW31"/>
    <mergeCell ref="DZ31:EG31"/>
    <mergeCell ref="EP30:EW30"/>
    <mergeCell ref="EP29:EW29"/>
    <mergeCell ref="EP26:EW26"/>
    <mergeCell ref="DZ19:EG19"/>
    <mergeCell ref="EH19:EO19"/>
    <mergeCell ref="EP23:EW24"/>
    <mergeCell ref="AP26:AZ26"/>
    <mergeCell ref="AP29:AZ29"/>
    <mergeCell ref="AP27:AZ28"/>
    <mergeCell ref="BG33:BL33"/>
    <mergeCell ref="BA33:BF33"/>
    <mergeCell ref="EX26:FE26"/>
    <mergeCell ref="BA21:BF22"/>
    <mergeCell ref="BA23:BF24"/>
    <mergeCell ref="BA29:BF29"/>
    <mergeCell ref="EX33:FE33"/>
    <mergeCell ref="CK33:CR33"/>
    <mergeCell ref="DN33:DS33"/>
    <mergeCell ref="CS33:DM33"/>
    <mergeCell ref="DT33:DY33"/>
    <mergeCell ref="DZ33:EG33"/>
    <mergeCell ref="EH33:EO33"/>
    <mergeCell ref="DZ30:EG30"/>
    <mergeCell ref="EH26:EO26"/>
    <mergeCell ref="DN27:DS28"/>
    <mergeCell ref="EP33:EW33"/>
    <mergeCell ref="EX29:FE29"/>
    <mergeCell ref="AP25:AZ25"/>
    <mergeCell ref="AH23:AO24"/>
    <mergeCell ref="AP23:AZ24"/>
    <mergeCell ref="AH25:AO25"/>
    <mergeCell ref="BA19:BF19"/>
    <mergeCell ref="EP34:EW34"/>
    <mergeCell ref="EX34:FE34"/>
    <mergeCell ref="CK34:CR34"/>
    <mergeCell ref="DN34:DS34"/>
    <mergeCell ref="CS34:DM34"/>
    <mergeCell ref="DT34:DY34"/>
    <mergeCell ref="DZ34:EG34"/>
    <mergeCell ref="EH34:EO34"/>
    <mergeCell ref="BG26:BL26"/>
    <mergeCell ref="BA20:BF20"/>
    <mergeCell ref="EX19:FE19"/>
    <mergeCell ref="EX20:FE20"/>
    <mergeCell ref="EX25:FE25"/>
    <mergeCell ref="BG19:BL19"/>
    <mergeCell ref="DN25:DS25"/>
    <mergeCell ref="EP25:EW25"/>
    <mergeCell ref="DT19:DY19"/>
    <mergeCell ref="DT20:DY20"/>
    <mergeCell ref="BU25:CB25"/>
    <mergeCell ref="BG20:BL20"/>
    <mergeCell ref="BG21:BL22"/>
    <mergeCell ref="BG32:BL32"/>
    <mergeCell ref="BA31:BF31"/>
    <mergeCell ref="BA32:BF32"/>
    <mergeCell ref="BA25:BF25"/>
    <mergeCell ref="BA26:BF26"/>
    <mergeCell ref="BA27:BF28"/>
    <mergeCell ref="B23:AG23"/>
    <mergeCell ref="B24:AG24"/>
    <mergeCell ref="B25:AG25"/>
    <mergeCell ref="B27:AG27"/>
    <mergeCell ref="B26:AG26"/>
    <mergeCell ref="B28:AG28"/>
    <mergeCell ref="B29:AG29"/>
    <mergeCell ref="B32:AG32"/>
    <mergeCell ref="AP20:AZ20"/>
    <mergeCell ref="AP31:AZ31"/>
    <mergeCell ref="AP32:AZ32"/>
    <mergeCell ref="AH30:AO30"/>
    <mergeCell ref="AP30:AZ30"/>
    <mergeCell ref="AH27:AO28"/>
    <mergeCell ref="AH21:AO22"/>
    <mergeCell ref="B30:AG30"/>
    <mergeCell ref="B18:AG18"/>
    <mergeCell ref="B19:AG19"/>
    <mergeCell ref="AP12:AZ14"/>
    <mergeCell ref="AH17:AO18"/>
    <mergeCell ref="B17:AG17"/>
    <mergeCell ref="B20:AG20"/>
    <mergeCell ref="B21:AG21"/>
    <mergeCell ref="B22:AG22"/>
    <mergeCell ref="AP21:AZ22"/>
    <mergeCell ref="AP19:AZ19"/>
    <mergeCell ref="B1:FD1"/>
    <mergeCell ref="B2:FD2"/>
    <mergeCell ref="BA6:BF10"/>
    <mergeCell ref="BG11:BL11"/>
    <mergeCell ref="BA12:BF14"/>
    <mergeCell ref="BG12:BL14"/>
    <mergeCell ref="BG6:BL10"/>
    <mergeCell ref="BG15:BL16"/>
    <mergeCell ref="B13:AG13"/>
    <mergeCell ref="AH15:AO16"/>
    <mergeCell ref="B16:AG16"/>
    <mergeCell ref="AH12:AO14"/>
    <mergeCell ref="BA11:BF11"/>
    <mergeCell ref="B14:AG14"/>
    <mergeCell ref="B15:AG15"/>
    <mergeCell ref="AP15:AZ16"/>
    <mergeCell ref="B12:AG12"/>
    <mergeCell ref="A4:AG10"/>
    <mergeCell ref="A11:AG11"/>
    <mergeCell ref="CS4:DM4"/>
    <mergeCell ref="CS5:DM5"/>
    <mergeCell ref="CS6:DM6"/>
    <mergeCell ref="CS7:DM7"/>
    <mergeCell ref="CS8:DM8"/>
  </mergeCells>
  <phoneticPr fontId="7" type="noConversion"/>
  <hyperlinks>
    <hyperlink ref="FI1" location="ПРОВЕРКА!B1502" display="Количество ошибок в разделе 21" xr:uid="{00000000-0004-0000-0900-000000000000}"/>
    <hyperlink ref="FI1:FI2" location="ПРОВЕРКА!B1594" display="Количество ошибок в разделе 11" xr:uid="{00000000-0004-0000-0900-000001000000}"/>
  </hyperlinks>
  <pageMargins left="0.59055118110236227" right="0.51181102362204722" top="0.62992125984251968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W29"/>
  <sheetViews>
    <sheetView view="pageBreakPreview" zoomScaleNormal="100" workbookViewId="0">
      <selection activeCell="EB18" sqref="EB18:ES18"/>
    </sheetView>
  </sheetViews>
  <sheetFormatPr defaultColWidth="0.85546875" defaultRowHeight="12.75" x14ac:dyDescent="0.2"/>
  <cols>
    <col min="1" max="152" width="0.85546875" style="1"/>
    <col min="153" max="153" width="18.85546875" style="1" customWidth="1"/>
    <col min="154" max="16384" width="0.85546875" style="1"/>
  </cols>
  <sheetData>
    <row r="1" spans="1:153" ht="15.75" x14ac:dyDescent="0.25">
      <c r="B1" s="191" t="s">
        <v>490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21"/>
      <c r="EW1" s="219" t="s">
        <v>3066</v>
      </c>
    </row>
    <row r="2" spans="1:153" ht="17.25" customHeight="1" x14ac:dyDescent="0.25">
      <c r="B2" s="489" t="s">
        <v>278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62"/>
      <c r="EW2" s="219"/>
    </row>
    <row r="3" spans="1:153" ht="6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W3" s="137">
        <f>ПРОВЕРКА!B1915</f>
        <v>0</v>
      </c>
    </row>
    <row r="4" spans="1:153" s="36" customFormat="1" ht="30" customHeight="1" x14ac:dyDescent="0.2">
      <c r="A4" s="249" t="s">
        <v>152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1"/>
      <c r="DA4" s="249" t="s">
        <v>247</v>
      </c>
      <c r="DB4" s="250"/>
      <c r="DC4" s="250"/>
      <c r="DD4" s="250"/>
      <c r="DE4" s="250"/>
      <c r="DF4" s="250"/>
      <c r="DG4" s="250"/>
      <c r="DH4" s="250"/>
      <c r="DI4" s="251"/>
      <c r="DJ4" s="424" t="s">
        <v>119</v>
      </c>
      <c r="DK4" s="425"/>
      <c r="DL4" s="425"/>
      <c r="DM4" s="425"/>
      <c r="DN4" s="425"/>
      <c r="DO4" s="425"/>
      <c r="DP4" s="425"/>
      <c r="DQ4" s="425"/>
      <c r="DR4" s="425"/>
      <c r="DS4" s="425"/>
      <c r="DT4" s="425"/>
      <c r="DU4" s="425"/>
      <c r="DV4" s="425"/>
      <c r="DW4" s="425"/>
      <c r="DX4" s="425"/>
      <c r="DY4" s="425"/>
      <c r="DZ4" s="425"/>
      <c r="EA4" s="426"/>
      <c r="EB4" s="249" t="s">
        <v>4</v>
      </c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1"/>
      <c r="EW4" s="137"/>
    </row>
    <row r="5" spans="1:153" s="22" customFormat="1" ht="13.5" customHeight="1" x14ac:dyDescent="0.2">
      <c r="A5" s="289" t="s">
        <v>691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0"/>
      <c r="Q5" s="290"/>
      <c r="R5" s="290"/>
      <c r="S5" s="290"/>
      <c r="T5" s="290"/>
      <c r="U5" s="290"/>
      <c r="V5" s="290"/>
      <c r="W5" s="290"/>
      <c r="X5" s="290"/>
      <c r="Y5" s="290"/>
      <c r="Z5" s="290"/>
      <c r="AA5" s="290"/>
      <c r="AB5" s="290"/>
      <c r="AC5" s="290"/>
      <c r="AD5" s="290"/>
      <c r="AE5" s="290"/>
      <c r="AF5" s="290"/>
      <c r="AG5" s="290"/>
      <c r="AH5" s="290"/>
      <c r="AI5" s="290"/>
      <c r="AJ5" s="290"/>
      <c r="AK5" s="290"/>
      <c r="AL5" s="290"/>
      <c r="AM5" s="290"/>
      <c r="AN5" s="290"/>
      <c r="AO5" s="290"/>
      <c r="AP5" s="290"/>
      <c r="AQ5" s="290"/>
      <c r="AR5" s="290"/>
      <c r="AS5" s="290"/>
      <c r="AT5" s="290"/>
      <c r="AU5" s="290"/>
      <c r="AV5" s="290"/>
      <c r="AW5" s="290"/>
      <c r="AX5" s="290"/>
      <c r="AY5" s="290"/>
      <c r="AZ5" s="290"/>
      <c r="BA5" s="290"/>
      <c r="BB5" s="290"/>
      <c r="BC5" s="290"/>
      <c r="BD5" s="290"/>
      <c r="BE5" s="290"/>
      <c r="BF5" s="290"/>
      <c r="BG5" s="290"/>
      <c r="BH5" s="290"/>
      <c r="BI5" s="290"/>
      <c r="BJ5" s="290"/>
      <c r="BK5" s="290"/>
      <c r="BL5" s="290"/>
      <c r="BM5" s="290"/>
      <c r="BN5" s="290"/>
      <c r="BO5" s="290"/>
      <c r="BP5" s="290"/>
      <c r="BQ5" s="290"/>
      <c r="BR5" s="290"/>
      <c r="BS5" s="290"/>
      <c r="BT5" s="290"/>
      <c r="BU5" s="290"/>
      <c r="BV5" s="290"/>
      <c r="BW5" s="290"/>
      <c r="BX5" s="290"/>
      <c r="BY5" s="290"/>
      <c r="BZ5" s="290"/>
      <c r="CA5" s="290"/>
      <c r="CB5" s="290"/>
      <c r="CC5" s="290"/>
      <c r="CD5" s="290"/>
      <c r="CE5" s="290"/>
      <c r="CF5" s="290"/>
      <c r="CG5" s="290"/>
      <c r="CH5" s="290"/>
      <c r="CI5" s="290"/>
      <c r="CJ5" s="290"/>
      <c r="CK5" s="290"/>
      <c r="CL5" s="290"/>
      <c r="CM5" s="290"/>
      <c r="CN5" s="290"/>
      <c r="CO5" s="290"/>
      <c r="CP5" s="290"/>
      <c r="CQ5" s="290"/>
      <c r="CR5" s="290"/>
      <c r="CS5" s="290"/>
      <c r="CT5" s="290"/>
      <c r="CU5" s="290"/>
      <c r="CV5" s="290"/>
      <c r="CW5" s="290"/>
      <c r="CX5" s="290"/>
      <c r="CY5" s="290"/>
      <c r="CZ5" s="291"/>
      <c r="DA5" s="289" t="s">
        <v>692</v>
      </c>
      <c r="DB5" s="290"/>
      <c r="DC5" s="290"/>
      <c r="DD5" s="290"/>
      <c r="DE5" s="290"/>
      <c r="DF5" s="290"/>
      <c r="DG5" s="290"/>
      <c r="DH5" s="290"/>
      <c r="DI5" s="291"/>
      <c r="DJ5" s="289">
        <v>3</v>
      </c>
      <c r="DK5" s="290"/>
      <c r="DL5" s="290"/>
      <c r="DM5" s="290"/>
      <c r="DN5" s="290"/>
      <c r="DO5" s="290"/>
      <c r="DP5" s="290"/>
      <c r="DQ5" s="290"/>
      <c r="DR5" s="290"/>
      <c r="DS5" s="290"/>
      <c r="DT5" s="290"/>
      <c r="DU5" s="290"/>
      <c r="DV5" s="290"/>
      <c r="DW5" s="290"/>
      <c r="DX5" s="290"/>
      <c r="DY5" s="290"/>
      <c r="DZ5" s="290"/>
      <c r="EA5" s="291"/>
      <c r="EB5" s="289">
        <v>4</v>
      </c>
      <c r="EC5" s="290"/>
      <c r="ED5" s="290"/>
      <c r="EE5" s="290"/>
      <c r="EF5" s="290"/>
      <c r="EG5" s="290"/>
      <c r="EH5" s="290"/>
      <c r="EI5" s="290"/>
      <c r="EJ5" s="290"/>
      <c r="EK5" s="290"/>
      <c r="EL5" s="290"/>
      <c r="EM5" s="290"/>
      <c r="EN5" s="290"/>
      <c r="EO5" s="290"/>
      <c r="EP5" s="290"/>
      <c r="EQ5" s="290"/>
      <c r="ER5" s="290"/>
      <c r="ES5" s="291"/>
      <c r="EW5" s="1"/>
    </row>
    <row r="6" spans="1:153" ht="12.75" customHeight="1" x14ac:dyDescent="0.2">
      <c r="A6" s="11"/>
      <c r="B6" s="308" t="s">
        <v>491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308"/>
      <c r="CR6" s="308"/>
      <c r="CS6" s="308"/>
      <c r="CT6" s="308"/>
      <c r="CU6" s="308"/>
      <c r="CV6" s="308"/>
      <c r="CW6" s="308"/>
      <c r="CX6" s="308"/>
      <c r="CY6" s="308"/>
      <c r="CZ6" s="309"/>
      <c r="DA6" s="206" t="s">
        <v>492</v>
      </c>
      <c r="DB6" s="160"/>
      <c r="DC6" s="160"/>
      <c r="DD6" s="160"/>
      <c r="DE6" s="160"/>
      <c r="DF6" s="160"/>
      <c r="DG6" s="160"/>
      <c r="DH6" s="160"/>
      <c r="DI6" s="207"/>
      <c r="DJ6" s="186">
        <v>2</v>
      </c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8"/>
      <c r="EB6" s="186">
        <v>1</v>
      </c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8"/>
    </row>
    <row r="7" spans="1:153" ht="12" customHeight="1" x14ac:dyDescent="0.2">
      <c r="A7" s="16"/>
      <c r="B7" s="494" t="s">
        <v>120</v>
      </c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494"/>
      <c r="BO7" s="494"/>
      <c r="BP7" s="494"/>
      <c r="BQ7" s="494"/>
      <c r="BR7" s="494"/>
      <c r="BS7" s="494"/>
      <c r="BT7" s="494"/>
      <c r="BU7" s="494"/>
      <c r="BV7" s="494"/>
      <c r="BW7" s="494"/>
      <c r="BX7" s="494"/>
      <c r="BY7" s="494"/>
      <c r="BZ7" s="494"/>
      <c r="CA7" s="494"/>
      <c r="CB7" s="494"/>
      <c r="CC7" s="494"/>
      <c r="CD7" s="494"/>
      <c r="CE7" s="494"/>
      <c r="CF7" s="494"/>
      <c r="CG7" s="494"/>
      <c r="CH7" s="494"/>
      <c r="CI7" s="494"/>
      <c r="CJ7" s="494"/>
      <c r="CK7" s="494"/>
      <c r="CL7" s="494"/>
      <c r="CM7" s="494"/>
      <c r="CN7" s="494"/>
      <c r="CO7" s="494"/>
      <c r="CP7" s="494"/>
      <c r="CQ7" s="494"/>
      <c r="CR7" s="494"/>
      <c r="CS7" s="494"/>
      <c r="CT7" s="494"/>
      <c r="CU7" s="494"/>
      <c r="CV7" s="494"/>
      <c r="CW7" s="494"/>
      <c r="CX7" s="494"/>
      <c r="CY7" s="494"/>
      <c r="CZ7" s="495"/>
      <c r="DA7" s="294" t="s">
        <v>493</v>
      </c>
      <c r="DB7" s="295"/>
      <c r="DC7" s="295"/>
      <c r="DD7" s="295"/>
      <c r="DE7" s="295"/>
      <c r="DF7" s="295"/>
      <c r="DG7" s="295"/>
      <c r="DH7" s="295"/>
      <c r="DI7" s="296"/>
      <c r="DJ7" s="261"/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2"/>
      <c r="DY7" s="262"/>
      <c r="DZ7" s="262"/>
      <c r="EA7" s="263"/>
      <c r="EB7" s="261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3"/>
    </row>
    <row r="8" spans="1:153" ht="12.75" customHeight="1" x14ac:dyDescent="0.2">
      <c r="A8" s="14"/>
      <c r="B8" s="498" t="s">
        <v>418</v>
      </c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8"/>
      <c r="Z8" s="498"/>
      <c r="AA8" s="498"/>
      <c r="AB8" s="498"/>
      <c r="AC8" s="498"/>
      <c r="AD8" s="498"/>
      <c r="AE8" s="498"/>
      <c r="AF8" s="498"/>
      <c r="AG8" s="498"/>
      <c r="AH8" s="498"/>
      <c r="AI8" s="498"/>
      <c r="AJ8" s="498"/>
      <c r="AK8" s="498"/>
      <c r="AL8" s="498"/>
      <c r="AM8" s="498"/>
      <c r="AN8" s="498"/>
      <c r="AO8" s="498"/>
      <c r="AP8" s="498"/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8"/>
      <c r="BI8" s="498"/>
      <c r="BJ8" s="498"/>
      <c r="BK8" s="498"/>
      <c r="BL8" s="498"/>
      <c r="BM8" s="498"/>
      <c r="BN8" s="498"/>
      <c r="BO8" s="498"/>
      <c r="BP8" s="498"/>
      <c r="BQ8" s="498"/>
      <c r="BR8" s="498"/>
      <c r="BS8" s="498"/>
      <c r="BT8" s="498"/>
      <c r="BU8" s="498"/>
      <c r="BV8" s="498"/>
      <c r="BW8" s="498"/>
      <c r="BX8" s="498"/>
      <c r="BY8" s="498"/>
      <c r="BZ8" s="498"/>
      <c r="CA8" s="498"/>
      <c r="CB8" s="498"/>
      <c r="CC8" s="498"/>
      <c r="CD8" s="498"/>
      <c r="CE8" s="498"/>
      <c r="CF8" s="498"/>
      <c r="CG8" s="498"/>
      <c r="CH8" s="498"/>
      <c r="CI8" s="498"/>
      <c r="CJ8" s="498"/>
      <c r="CK8" s="498"/>
      <c r="CL8" s="498"/>
      <c r="CM8" s="498"/>
      <c r="CN8" s="498"/>
      <c r="CO8" s="498"/>
      <c r="CP8" s="498"/>
      <c r="CQ8" s="498"/>
      <c r="CR8" s="498"/>
      <c r="CS8" s="498"/>
      <c r="CT8" s="498"/>
      <c r="CU8" s="498"/>
      <c r="CV8" s="498"/>
      <c r="CW8" s="498"/>
      <c r="CX8" s="498"/>
      <c r="CY8" s="498"/>
      <c r="CZ8" s="499"/>
      <c r="DA8" s="297"/>
      <c r="DB8" s="143"/>
      <c r="DC8" s="143"/>
      <c r="DD8" s="143"/>
      <c r="DE8" s="143"/>
      <c r="DF8" s="143"/>
      <c r="DG8" s="143"/>
      <c r="DH8" s="143"/>
      <c r="DI8" s="298"/>
      <c r="DJ8" s="264"/>
      <c r="DK8" s="265"/>
      <c r="DL8" s="265"/>
      <c r="DM8" s="265"/>
      <c r="DN8" s="265"/>
      <c r="DO8" s="265"/>
      <c r="DP8" s="265"/>
      <c r="DQ8" s="265"/>
      <c r="DR8" s="265"/>
      <c r="DS8" s="265"/>
      <c r="DT8" s="265"/>
      <c r="DU8" s="265"/>
      <c r="DV8" s="265"/>
      <c r="DW8" s="265"/>
      <c r="DX8" s="265"/>
      <c r="DY8" s="265"/>
      <c r="DZ8" s="265"/>
      <c r="EA8" s="266"/>
      <c r="EB8" s="264"/>
      <c r="EC8" s="265"/>
      <c r="ED8" s="265"/>
      <c r="EE8" s="265"/>
      <c r="EF8" s="265"/>
      <c r="EG8" s="265"/>
      <c r="EH8" s="265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6"/>
    </row>
    <row r="9" spans="1:153" ht="25.5" customHeight="1" x14ac:dyDescent="0.2">
      <c r="A9" s="16"/>
      <c r="B9" s="525" t="s">
        <v>5</v>
      </c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6"/>
      <c r="AP9" s="526"/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6"/>
      <c r="BF9" s="526"/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526"/>
      <c r="BT9" s="526"/>
      <c r="BU9" s="526"/>
      <c r="BV9" s="526"/>
      <c r="BW9" s="526"/>
      <c r="BX9" s="526"/>
      <c r="BY9" s="526"/>
      <c r="BZ9" s="526"/>
      <c r="CA9" s="526"/>
      <c r="CB9" s="526"/>
      <c r="CC9" s="526"/>
      <c r="CD9" s="526"/>
      <c r="CE9" s="526"/>
      <c r="CF9" s="526"/>
      <c r="CG9" s="526"/>
      <c r="CH9" s="526"/>
      <c r="CI9" s="526"/>
      <c r="CJ9" s="526"/>
      <c r="CK9" s="526"/>
      <c r="CL9" s="526"/>
      <c r="CM9" s="526"/>
      <c r="CN9" s="526"/>
      <c r="CO9" s="526"/>
      <c r="CP9" s="526"/>
      <c r="CQ9" s="526"/>
      <c r="CR9" s="526"/>
      <c r="CS9" s="526"/>
      <c r="CT9" s="526"/>
      <c r="CU9" s="526"/>
      <c r="CV9" s="526"/>
      <c r="CW9" s="526"/>
      <c r="CX9" s="526"/>
      <c r="CY9" s="526"/>
      <c r="CZ9" s="527"/>
      <c r="DA9" s="206" t="s">
        <v>494</v>
      </c>
      <c r="DB9" s="160"/>
      <c r="DC9" s="160"/>
      <c r="DD9" s="160"/>
      <c r="DE9" s="160"/>
      <c r="DF9" s="160"/>
      <c r="DG9" s="160"/>
      <c r="DH9" s="160"/>
      <c r="DI9" s="207"/>
      <c r="DJ9" s="186">
        <v>1</v>
      </c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8"/>
      <c r="EB9" s="186">
        <v>1</v>
      </c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8"/>
      <c r="EW9" s="218"/>
    </row>
    <row r="10" spans="1:153" ht="12" customHeight="1" x14ac:dyDescent="0.2">
      <c r="A10" s="16"/>
      <c r="B10" s="528" t="s">
        <v>120</v>
      </c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28"/>
      <c r="AO10" s="528"/>
      <c r="AP10" s="528"/>
      <c r="AQ10" s="528"/>
      <c r="AR10" s="528"/>
      <c r="AS10" s="528"/>
      <c r="AT10" s="528"/>
      <c r="AU10" s="528"/>
      <c r="AV10" s="528"/>
      <c r="AW10" s="528"/>
      <c r="AX10" s="528"/>
      <c r="AY10" s="528"/>
      <c r="AZ10" s="528"/>
      <c r="BA10" s="528"/>
      <c r="BB10" s="528"/>
      <c r="BC10" s="528"/>
      <c r="BD10" s="528"/>
      <c r="BE10" s="528"/>
      <c r="BF10" s="528"/>
      <c r="BG10" s="528"/>
      <c r="BH10" s="528"/>
      <c r="BI10" s="528"/>
      <c r="BJ10" s="528"/>
      <c r="BK10" s="528"/>
      <c r="BL10" s="528"/>
      <c r="BM10" s="528"/>
      <c r="BN10" s="528"/>
      <c r="BO10" s="528"/>
      <c r="BP10" s="528"/>
      <c r="BQ10" s="528"/>
      <c r="BR10" s="528"/>
      <c r="BS10" s="528"/>
      <c r="BT10" s="528"/>
      <c r="BU10" s="528"/>
      <c r="BV10" s="528"/>
      <c r="BW10" s="528"/>
      <c r="BX10" s="528"/>
      <c r="BY10" s="528"/>
      <c r="BZ10" s="528"/>
      <c r="CA10" s="528"/>
      <c r="CB10" s="528"/>
      <c r="CC10" s="528"/>
      <c r="CD10" s="528"/>
      <c r="CE10" s="528"/>
      <c r="CF10" s="528"/>
      <c r="CG10" s="528"/>
      <c r="CH10" s="528"/>
      <c r="CI10" s="528"/>
      <c r="CJ10" s="528"/>
      <c r="CK10" s="528"/>
      <c r="CL10" s="528"/>
      <c r="CM10" s="528"/>
      <c r="CN10" s="528"/>
      <c r="CO10" s="528"/>
      <c r="CP10" s="528"/>
      <c r="CQ10" s="528"/>
      <c r="CR10" s="528"/>
      <c r="CS10" s="528"/>
      <c r="CT10" s="528"/>
      <c r="CU10" s="528"/>
      <c r="CV10" s="528"/>
      <c r="CW10" s="528"/>
      <c r="CX10" s="528"/>
      <c r="CY10" s="528"/>
      <c r="CZ10" s="529"/>
      <c r="DA10" s="294" t="s">
        <v>495</v>
      </c>
      <c r="DB10" s="295"/>
      <c r="DC10" s="295"/>
      <c r="DD10" s="295"/>
      <c r="DE10" s="295"/>
      <c r="DF10" s="295"/>
      <c r="DG10" s="295"/>
      <c r="DH10" s="295"/>
      <c r="DI10" s="296"/>
      <c r="DJ10" s="261"/>
      <c r="DK10" s="262"/>
      <c r="DL10" s="262"/>
      <c r="DM10" s="262"/>
      <c r="DN10" s="262"/>
      <c r="DO10" s="262"/>
      <c r="DP10" s="262"/>
      <c r="DQ10" s="262"/>
      <c r="DR10" s="262"/>
      <c r="DS10" s="262"/>
      <c r="DT10" s="262"/>
      <c r="DU10" s="262"/>
      <c r="DV10" s="262"/>
      <c r="DW10" s="262"/>
      <c r="DX10" s="262"/>
      <c r="DY10" s="262"/>
      <c r="DZ10" s="262"/>
      <c r="EA10" s="263"/>
      <c r="EB10" s="261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3"/>
      <c r="EW10" s="218"/>
    </row>
    <row r="11" spans="1:153" ht="12.75" customHeight="1" x14ac:dyDescent="0.2">
      <c r="A11" s="14"/>
      <c r="B11" s="530" t="s">
        <v>129</v>
      </c>
      <c r="C11" s="530"/>
      <c r="D11" s="530"/>
      <c r="E11" s="530"/>
      <c r="F11" s="530"/>
      <c r="G11" s="530"/>
      <c r="H11" s="530"/>
      <c r="I11" s="530"/>
      <c r="J11" s="530"/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  <c r="W11" s="530"/>
      <c r="X11" s="530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0"/>
      <c r="AJ11" s="530"/>
      <c r="AK11" s="530"/>
      <c r="AL11" s="530"/>
      <c r="AM11" s="530"/>
      <c r="AN11" s="530"/>
      <c r="AO11" s="530"/>
      <c r="AP11" s="530"/>
      <c r="AQ11" s="530"/>
      <c r="AR11" s="530"/>
      <c r="AS11" s="530"/>
      <c r="AT11" s="530"/>
      <c r="AU11" s="530"/>
      <c r="AV11" s="530"/>
      <c r="AW11" s="530"/>
      <c r="AX11" s="530"/>
      <c r="AY11" s="530"/>
      <c r="AZ11" s="530"/>
      <c r="BA11" s="530"/>
      <c r="BB11" s="530"/>
      <c r="BC11" s="530"/>
      <c r="BD11" s="530"/>
      <c r="BE11" s="530"/>
      <c r="BF11" s="530"/>
      <c r="BG11" s="530"/>
      <c r="BH11" s="530"/>
      <c r="BI11" s="530"/>
      <c r="BJ11" s="530"/>
      <c r="BK11" s="530"/>
      <c r="BL11" s="530"/>
      <c r="BM11" s="530"/>
      <c r="BN11" s="530"/>
      <c r="BO11" s="530"/>
      <c r="BP11" s="530"/>
      <c r="BQ11" s="530"/>
      <c r="BR11" s="530"/>
      <c r="BS11" s="530"/>
      <c r="BT11" s="530"/>
      <c r="BU11" s="530"/>
      <c r="BV11" s="530"/>
      <c r="BW11" s="530"/>
      <c r="BX11" s="530"/>
      <c r="BY11" s="530"/>
      <c r="BZ11" s="530"/>
      <c r="CA11" s="530"/>
      <c r="CB11" s="530"/>
      <c r="CC11" s="530"/>
      <c r="CD11" s="530"/>
      <c r="CE11" s="530"/>
      <c r="CF11" s="530"/>
      <c r="CG11" s="530"/>
      <c r="CH11" s="530"/>
      <c r="CI11" s="530"/>
      <c r="CJ11" s="530"/>
      <c r="CK11" s="530"/>
      <c r="CL11" s="530"/>
      <c r="CM11" s="530"/>
      <c r="CN11" s="530"/>
      <c r="CO11" s="530"/>
      <c r="CP11" s="530"/>
      <c r="CQ11" s="530"/>
      <c r="CR11" s="530"/>
      <c r="CS11" s="530"/>
      <c r="CT11" s="530"/>
      <c r="CU11" s="530"/>
      <c r="CV11" s="530"/>
      <c r="CW11" s="530"/>
      <c r="CX11" s="530"/>
      <c r="CY11" s="530"/>
      <c r="CZ11" s="531"/>
      <c r="DA11" s="297"/>
      <c r="DB11" s="143"/>
      <c r="DC11" s="143"/>
      <c r="DD11" s="143"/>
      <c r="DE11" s="143"/>
      <c r="DF11" s="143"/>
      <c r="DG11" s="143"/>
      <c r="DH11" s="143"/>
      <c r="DI11" s="298"/>
      <c r="DJ11" s="264"/>
      <c r="DK11" s="265"/>
      <c r="DL11" s="265"/>
      <c r="DM11" s="265"/>
      <c r="DN11" s="265"/>
      <c r="DO11" s="265"/>
      <c r="DP11" s="265"/>
      <c r="DQ11" s="265"/>
      <c r="DR11" s="265"/>
      <c r="DS11" s="265"/>
      <c r="DT11" s="265"/>
      <c r="DU11" s="265"/>
      <c r="DV11" s="265"/>
      <c r="DW11" s="265"/>
      <c r="DX11" s="265"/>
      <c r="DY11" s="265"/>
      <c r="DZ11" s="265"/>
      <c r="EA11" s="266"/>
      <c r="EB11" s="264"/>
      <c r="EC11" s="265"/>
      <c r="ED11" s="265"/>
      <c r="EE11" s="265"/>
      <c r="EF11" s="265"/>
      <c r="EG11" s="265"/>
      <c r="EH11" s="265"/>
      <c r="EI11" s="265"/>
      <c r="EJ11" s="265"/>
      <c r="EK11" s="265"/>
      <c r="EL11" s="265"/>
      <c r="EM11" s="265"/>
      <c r="EN11" s="265"/>
      <c r="EO11" s="265"/>
      <c r="EP11" s="265"/>
      <c r="EQ11" s="265"/>
      <c r="ER11" s="265"/>
      <c r="ES11" s="266"/>
      <c r="EW11" s="31"/>
    </row>
    <row r="12" spans="1:153" ht="12.75" customHeight="1" x14ac:dyDescent="0.2">
      <c r="A12" s="23"/>
      <c r="B12" s="534" t="s">
        <v>127</v>
      </c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AU12" s="534"/>
      <c r="AV12" s="534"/>
      <c r="AW12" s="534"/>
      <c r="AX12" s="534"/>
      <c r="AY12" s="534"/>
      <c r="AZ12" s="534"/>
      <c r="BA12" s="534"/>
      <c r="BB12" s="534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4"/>
      <c r="CN12" s="534"/>
      <c r="CO12" s="534"/>
      <c r="CP12" s="534"/>
      <c r="CQ12" s="534"/>
      <c r="CR12" s="534"/>
      <c r="CS12" s="534"/>
      <c r="CT12" s="534"/>
      <c r="CU12" s="534"/>
      <c r="CV12" s="534"/>
      <c r="CW12" s="534"/>
      <c r="CX12" s="534"/>
      <c r="CY12" s="534"/>
      <c r="CZ12" s="535"/>
      <c r="DA12" s="206" t="s">
        <v>496</v>
      </c>
      <c r="DB12" s="160"/>
      <c r="DC12" s="160"/>
      <c r="DD12" s="160"/>
      <c r="DE12" s="160"/>
      <c r="DF12" s="160"/>
      <c r="DG12" s="160"/>
      <c r="DH12" s="160"/>
      <c r="DI12" s="207"/>
      <c r="DJ12" s="186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8"/>
      <c r="EB12" s="186"/>
      <c r="EC12" s="187"/>
      <c r="ED12" s="187"/>
      <c r="EE12" s="187"/>
      <c r="EF12" s="187"/>
      <c r="EG12" s="187"/>
      <c r="EH12" s="187"/>
      <c r="EI12" s="187"/>
      <c r="EJ12" s="187"/>
      <c r="EK12" s="187"/>
      <c r="EL12" s="187"/>
      <c r="EM12" s="187"/>
      <c r="EN12" s="187"/>
      <c r="EO12" s="187"/>
      <c r="EP12" s="187"/>
      <c r="EQ12" s="187"/>
      <c r="ER12" s="187"/>
      <c r="ES12" s="188"/>
    </row>
    <row r="13" spans="1:153" ht="12.75" customHeight="1" x14ac:dyDescent="0.2">
      <c r="A13" s="23"/>
      <c r="B13" s="534" t="s">
        <v>188</v>
      </c>
      <c r="C13" s="534"/>
      <c r="D13" s="534"/>
      <c r="E13" s="534"/>
      <c r="F13" s="534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4"/>
      <c r="AS13" s="534"/>
      <c r="AT13" s="534"/>
      <c r="AU13" s="534"/>
      <c r="AV13" s="534"/>
      <c r="AW13" s="534"/>
      <c r="AX13" s="534"/>
      <c r="AY13" s="534"/>
      <c r="AZ13" s="534"/>
      <c r="BA13" s="534"/>
      <c r="BB13" s="534"/>
      <c r="BC13" s="534"/>
      <c r="BD13" s="534"/>
      <c r="BE13" s="534"/>
      <c r="BF13" s="534"/>
      <c r="BG13" s="534"/>
      <c r="BH13" s="534"/>
      <c r="BI13" s="534"/>
      <c r="BJ13" s="534"/>
      <c r="BK13" s="534"/>
      <c r="BL13" s="534"/>
      <c r="BM13" s="534"/>
      <c r="BN13" s="534"/>
      <c r="BO13" s="534"/>
      <c r="BP13" s="534"/>
      <c r="BQ13" s="534"/>
      <c r="BR13" s="534"/>
      <c r="BS13" s="534"/>
      <c r="BT13" s="534"/>
      <c r="BU13" s="534"/>
      <c r="BV13" s="534"/>
      <c r="BW13" s="534"/>
      <c r="BX13" s="534"/>
      <c r="BY13" s="534"/>
      <c r="BZ13" s="534"/>
      <c r="CA13" s="534"/>
      <c r="CB13" s="534"/>
      <c r="CC13" s="534"/>
      <c r="CD13" s="534"/>
      <c r="CE13" s="534"/>
      <c r="CF13" s="534"/>
      <c r="CG13" s="534"/>
      <c r="CH13" s="534"/>
      <c r="CI13" s="534"/>
      <c r="CJ13" s="534"/>
      <c r="CK13" s="534"/>
      <c r="CL13" s="534"/>
      <c r="CM13" s="534"/>
      <c r="CN13" s="534"/>
      <c r="CO13" s="534"/>
      <c r="CP13" s="534"/>
      <c r="CQ13" s="534"/>
      <c r="CR13" s="534"/>
      <c r="CS13" s="534"/>
      <c r="CT13" s="534"/>
      <c r="CU13" s="534"/>
      <c r="CV13" s="534"/>
      <c r="CW13" s="534"/>
      <c r="CX13" s="534"/>
      <c r="CY13" s="534"/>
      <c r="CZ13" s="535"/>
      <c r="DA13" s="206" t="s">
        <v>497</v>
      </c>
      <c r="DB13" s="160"/>
      <c r="DC13" s="160"/>
      <c r="DD13" s="160"/>
      <c r="DE13" s="160"/>
      <c r="DF13" s="160"/>
      <c r="DG13" s="160"/>
      <c r="DH13" s="160"/>
      <c r="DI13" s="207"/>
      <c r="DJ13" s="186"/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7"/>
      <c r="DY13" s="187"/>
      <c r="DZ13" s="187"/>
      <c r="EA13" s="188"/>
      <c r="EB13" s="186"/>
      <c r="EC13" s="187"/>
      <c r="ED13" s="187"/>
      <c r="EE13" s="187"/>
      <c r="EF13" s="187"/>
      <c r="EG13" s="187"/>
      <c r="EH13" s="187"/>
      <c r="EI13" s="187"/>
      <c r="EJ13" s="187"/>
      <c r="EK13" s="187"/>
      <c r="EL13" s="187"/>
      <c r="EM13" s="187"/>
      <c r="EN13" s="187"/>
      <c r="EO13" s="187"/>
      <c r="EP13" s="187"/>
      <c r="EQ13" s="187"/>
      <c r="ER13" s="187"/>
      <c r="ES13" s="188"/>
      <c r="EW13" s="31"/>
    </row>
    <row r="14" spans="1:153" ht="12.75" customHeight="1" x14ac:dyDescent="0.2">
      <c r="A14" s="16"/>
      <c r="B14" s="534" t="s">
        <v>194</v>
      </c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4"/>
      <c r="AA14" s="534"/>
      <c r="AB14" s="534"/>
      <c r="AC14" s="534"/>
      <c r="AD14" s="534"/>
      <c r="AE14" s="534"/>
      <c r="AF14" s="534"/>
      <c r="AG14" s="534"/>
      <c r="AH14" s="534"/>
      <c r="AI14" s="534"/>
      <c r="AJ14" s="534"/>
      <c r="AK14" s="534"/>
      <c r="AL14" s="534"/>
      <c r="AM14" s="534"/>
      <c r="AN14" s="534"/>
      <c r="AO14" s="534"/>
      <c r="AP14" s="534"/>
      <c r="AQ14" s="534"/>
      <c r="AR14" s="534"/>
      <c r="AS14" s="534"/>
      <c r="AT14" s="534"/>
      <c r="AU14" s="534"/>
      <c r="AV14" s="534"/>
      <c r="AW14" s="534"/>
      <c r="AX14" s="534"/>
      <c r="AY14" s="534"/>
      <c r="AZ14" s="534"/>
      <c r="BA14" s="534"/>
      <c r="BB14" s="534"/>
      <c r="BC14" s="534"/>
      <c r="BD14" s="534"/>
      <c r="BE14" s="534"/>
      <c r="BF14" s="534"/>
      <c r="BG14" s="534"/>
      <c r="BH14" s="534"/>
      <c r="BI14" s="534"/>
      <c r="BJ14" s="534"/>
      <c r="BK14" s="534"/>
      <c r="BL14" s="534"/>
      <c r="BM14" s="534"/>
      <c r="BN14" s="534"/>
      <c r="BO14" s="534"/>
      <c r="BP14" s="534"/>
      <c r="BQ14" s="534"/>
      <c r="BR14" s="534"/>
      <c r="BS14" s="534"/>
      <c r="BT14" s="534"/>
      <c r="BU14" s="534"/>
      <c r="BV14" s="534"/>
      <c r="BW14" s="534"/>
      <c r="BX14" s="534"/>
      <c r="BY14" s="534"/>
      <c r="BZ14" s="534"/>
      <c r="CA14" s="534"/>
      <c r="CB14" s="534"/>
      <c r="CC14" s="534"/>
      <c r="CD14" s="534"/>
      <c r="CE14" s="534"/>
      <c r="CF14" s="534"/>
      <c r="CG14" s="534"/>
      <c r="CH14" s="534"/>
      <c r="CI14" s="534"/>
      <c r="CJ14" s="534"/>
      <c r="CK14" s="534"/>
      <c r="CL14" s="534"/>
      <c r="CM14" s="534"/>
      <c r="CN14" s="534"/>
      <c r="CO14" s="534"/>
      <c r="CP14" s="534"/>
      <c r="CQ14" s="534"/>
      <c r="CR14" s="534"/>
      <c r="CS14" s="534"/>
      <c r="CT14" s="534"/>
      <c r="CU14" s="534"/>
      <c r="CV14" s="534"/>
      <c r="CW14" s="534"/>
      <c r="CX14" s="534"/>
      <c r="CY14" s="534"/>
      <c r="CZ14" s="535"/>
      <c r="DA14" s="206" t="s">
        <v>498</v>
      </c>
      <c r="DB14" s="160"/>
      <c r="DC14" s="160"/>
      <c r="DD14" s="160"/>
      <c r="DE14" s="160"/>
      <c r="DF14" s="160"/>
      <c r="DG14" s="160"/>
      <c r="DH14" s="160"/>
      <c r="DI14" s="207"/>
      <c r="DJ14" s="186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8"/>
      <c r="EB14" s="186"/>
      <c r="EC14" s="187"/>
      <c r="ED14" s="187"/>
      <c r="EE14" s="187"/>
      <c r="EF14" s="187"/>
      <c r="EG14" s="187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8"/>
      <c r="EW14" s="25"/>
    </row>
    <row r="15" spans="1:153" ht="12.75" customHeight="1" x14ac:dyDescent="0.2">
      <c r="A15" s="23"/>
      <c r="B15" s="534" t="s">
        <v>141</v>
      </c>
      <c r="C15" s="534"/>
      <c r="D15" s="534"/>
      <c r="E15" s="534"/>
      <c r="F15" s="534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/>
      <c r="BA15" s="534"/>
      <c r="BB15" s="534"/>
      <c r="BC15" s="534"/>
      <c r="BD15" s="534"/>
      <c r="BE15" s="534"/>
      <c r="BF15" s="534"/>
      <c r="BG15" s="534"/>
      <c r="BH15" s="534"/>
      <c r="BI15" s="534"/>
      <c r="BJ15" s="534"/>
      <c r="BK15" s="534"/>
      <c r="BL15" s="534"/>
      <c r="BM15" s="534"/>
      <c r="BN15" s="534"/>
      <c r="BO15" s="534"/>
      <c r="BP15" s="534"/>
      <c r="BQ15" s="534"/>
      <c r="BR15" s="534"/>
      <c r="BS15" s="534"/>
      <c r="BT15" s="534"/>
      <c r="BU15" s="534"/>
      <c r="BV15" s="534"/>
      <c r="BW15" s="534"/>
      <c r="BX15" s="534"/>
      <c r="BY15" s="534"/>
      <c r="BZ15" s="534"/>
      <c r="CA15" s="534"/>
      <c r="CB15" s="534"/>
      <c r="CC15" s="534"/>
      <c r="CD15" s="534"/>
      <c r="CE15" s="534"/>
      <c r="CF15" s="534"/>
      <c r="CG15" s="534"/>
      <c r="CH15" s="534"/>
      <c r="CI15" s="534"/>
      <c r="CJ15" s="534"/>
      <c r="CK15" s="534"/>
      <c r="CL15" s="534"/>
      <c r="CM15" s="534"/>
      <c r="CN15" s="534"/>
      <c r="CO15" s="534"/>
      <c r="CP15" s="534"/>
      <c r="CQ15" s="534"/>
      <c r="CR15" s="534"/>
      <c r="CS15" s="534"/>
      <c r="CT15" s="534"/>
      <c r="CU15" s="534"/>
      <c r="CV15" s="534"/>
      <c r="CW15" s="534"/>
      <c r="CX15" s="534"/>
      <c r="CY15" s="534"/>
      <c r="CZ15" s="535"/>
      <c r="DA15" s="206" t="s">
        <v>499</v>
      </c>
      <c r="DB15" s="160"/>
      <c r="DC15" s="160"/>
      <c r="DD15" s="160"/>
      <c r="DE15" s="160"/>
      <c r="DF15" s="160"/>
      <c r="DG15" s="160"/>
      <c r="DH15" s="160"/>
      <c r="DI15" s="207"/>
      <c r="DJ15" s="186">
        <v>1</v>
      </c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7"/>
      <c r="DY15" s="187"/>
      <c r="DZ15" s="187"/>
      <c r="EA15" s="188"/>
      <c r="EB15" s="186">
        <v>1</v>
      </c>
      <c r="EC15" s="187"/>
      <c r="ED15" s="187"/>
      <c r="EE15" s="187"/>
      <c r="EF15" s="187"/>
      <c r="EG15" s="187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8"/>
    </row>
    <row r="16" spans="1:153" ht="12.75" customHeight="1" x14ac:dyDescent="0.2">
      <c r="A16" s="23"/>
      <c r="B16" s="534" t="s">
        <v>142</v>
      </c>
      <c r="C16" s="534"/>
      <c r="D16" s="534"/>
      <c r="E16" s="534"/>
      <c r="F16" s="534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4"/>
      <c r="AA16" s="534"/>
      <c r="AB16" s="534"/>
      <c r="AC16" s="534"/>
      <c r="AD16" s="534"/>
      <c r="AE16" s="534"/>
      <c r="AF16" s="534"/>
      <c r="AG16" s="534"/>
      <c r="AH16" s="534"/>
      <c r="AI16" s="534"/>
      <c r="AJ16" s="534"/>
      <c r="AK16" s="534"/>
      <c r="AL16" s="534"/>
      <c r="AM16" s="534"/>
      <c r="AN16" s="534"/>
      <c r="AO16" s="534"/>
      <c r="AP16" s="534"/>
      <c r="AQ16" s="534"/>
      <c r="AR16" s="534"/>
      <c r="AS16" s="534"/>
      <c r="AT16" s="534"/>
      <c r="AU16" s="534"/>
      <c r="AV16" s="534"/>
      <c r="AW16" s="534"/>
      <c r="AX16" s="534"/>
      <c r="AY16" s="53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34"/>
      <c r="BP16" s="534"/>
      <c r="BQ16" s="534"/>
      <c r="BR16" s="534"/>
      <c r="BS16" s="534"/>
      <c r="BT16" s="534"/>
      <c r="BU16" s="534"/>
      <c r="BV16" s="534"/>
      <c r="BW16" s="534"/>
      <c r="BX16" s="534"/>
      <c r="BY16" s="534"/>
      <c r="BZ16" s="534"/>
      <c r="CA16" s="534"/>
      <c r="CB16" s="534"/>
      <c r="CC16" s="534"/>
      <c r="CD16" s="534"/>
      <c r="CE16" s="534"/>
      <c r="CF16" s="534"/>
      <c r="CG16" s="534"/>
      <c r="CH16" s="534"/>
      <c r="CI16" s="534"/>
      <c r="CJ16" s="534"/>
      <c r="CK16" s="534"/>
      <c r="CL16" s="534"/>
      <c r="CM16" s="534"/>
      <c r="CN16" s="534"/>
      <c r="CO16" s="534"/>
      <c r="CP16" s="534"/>
      <c r="CQ16" s="534"/>
      <c r="CR16" s="534"/>
      <c r="CS16" s="534"/>
      <c r="CT16" s="534"/>
      <c r="CU16" s="534"/>
      <c r="CV16" s="534"/>
      <c r="CW16" s="534"/>
      <c r="CX16" s="534"/>
      <c r="CY16" s="534"/>
      <c r="CZ16" s="535"/>
      <c r="DA16" s="206" t="s">
        <v>500</v>
      </c>
      <c r="DB16" s="160"/>
      <c r="DC16" s="160"/>
      <c r="DD16" s="160"/>
      <c r="DE16" s="160"/>
      <c r="DF16" s="160"/>
      <c r="DG16" s="160"/>
      <c r="DH16" s="160"/>
      <c r="DI16" s="207"/>
      <c r="DJ16" s="186"/>
      <c r="DK16" s="187"/>
      <c r="DL16" s="187"/>
      <c r="DM16" s="187"/>
      <c r="DN16" s="187"/>
      <c r="DO16" s="187"/>
      <c r="DP16" s="187"/>
      <c r="DQ16" s="187"/>
      <c r="DR16" s="187"/>
      <c r="DS16" s="187"/>
      <c r="DT16" s="187"/>
      <c r="DU16" s="187"/>
      <c r="DV16" s="187"/>
      <c r="DW16" s="187"/>
      <c r="DX16" s="187"/>
      <c r="DY16" s="187"/>
      <c r="DZ16" s="187"/>
      <c r="EA16" s="188"/>
      <c r="EB16" s="186"/>
      <c r="EC16" s="187"/>
      <c r="ED16" s="187"/>
      <c r="EE16" s="187"/>
      <c r="EF16" s="187"/>
      <c r="EG16" s="187"/>
      <c r="EH16" s="187"/>
      <c r="EI16" s="187"/>
      <c r="EJ16" s="187"/>
      <c r="EK16" s="187"/>
      <c r="EL16" s="187"/>
      <c r="EM16" s="187"/>
      <c r="EN16" s="187"/>
      <c r="EO16" s="187"/>
      <c r="EP16" s="187"/>
      <c r="EQ16" s="187"/>
      <c r="ER16" s="187"/>
      <c r="ES16" s="188"/>
    </row>
    <row r="17" spans="1:153" ht="12.75" customHeight="1" x14ac:dyDescent="0.2">
      <c r="A17" s="23"/>
      <c r="B17" s="534" t="s">
        <v>143</v>
      </c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4"/>
      <c r="AA17" s="534"/>
      <c r="AB17" s="534"/>
      <c r="AC17" s="534"/>
      <c r="AD17" s="534"/>
      <c r="AE17" s="534"/>
      <c r="AF17" s="534"/>
      <c r="AG17" s="534"/>
      <c r="AH17" s="534"/>
      <c r="AI17" s="534"/>
      <c r="AJ17" s="534"/>
      <c r="AK17" s="534"/>
      <c r="AL17" s="534"/>
      <c r="AM17" s="534"/>
      <c r="AN17" s="534"/>
      <c r="AO17" s="534"/>
      <c r="AP17" s="534"/>
      <c r="AQ17" s="534"/>
      <c r="AR17" s="534"/>
      <c r="AS17" s="534"/>
      <c r="AT17" s="534"/>
      <c r="AU17" s="534"/>
      <c r="AV17" s="534"/>
      <c r="AW17" s="534"/>
      <c r="AX17" s="534"/>
      <c r="AY17" s="534"/>
      <c r="AZ17" s="534"/>
      <c r="BA17" s="534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5"/>
      <c r="DA17" s="206" t="s">
        <v>501</v>
      </c>
      <c r="DB17" s="160"/>
      <c r="DC17" s="160"/>
      <c r="DD17" s="160"/>
      <c r="DE17" s="160"/>
      <c r="DF17" s="160"/>
      <c r="DG17" s="160"/>
      <c r="DH17" s="160"/>
      <c r="DI17" s="207"/>
      <c r="DJ17" s="186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8"/>
      <c r="EB17" s="186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8"/>
    </row>
    <row r="18" spans="1:153" ht="12.75" customHeight="1" x14ac:dyDescent="0.2">
      <c r="A18" s="23"/>
      <c r="B18" s="534" t="s">
        <v>128</v>
      </c>
      <c r="C18" s="534"/>
      <c r="D18" s="534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534"/>
      <c r="AI18" s="534"/>
      <c r="AJ18" s="534"/>
      <c r="AK18" s="534"/>
      <c r="AL18" s="534"/>
      <c r="AM18" s="534"/>
      <c r="AN18" s="534"/>
      <c r="AO18" s="534"/>
      <c r="AP18" s="534"/>
      <c r="AQ18" s="534"/>
      <c r="AR18" s="534"/>
      <c r="AS18" s="534"/>
      <c r="AT18" s="534"/>
      <c r="AU18" s="534"/>
      <c r="AV18" s="534"/>
      <c r="AW18" s="534"/>
      <c r="AX18" s="534"/>
      <c r="AY18" s="534"/>
      <c r="AZ18" s="534"/>
      <c r="BA18" s="534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4"/>
      <c r="CW18" s="534"/>
      <c r="CX18" s="534"/>
      <c r="CY18" s="534"/>
      <c r="CZ18" s="535"/>
      <c r="DA18" s="206" t="s">
        <v>502</v>
      </c>
      <c r="DB18" s="160"/>
      <c r="DC18" s="160"/>
      <c r="DD18" s="160"/>
      <c r="DE18" s="160"/>
      <c r="DF18" s="160"/>
      <c r="DG18" s="160"/>
      <c r="DH18" s="160"/>
      <c r="DI18" s="207"/>
      <c r="DJ18" s="186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8"/>
      <c r="EB18" s="186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8"/>
    </row>
    <row r="19" spans="1:153" ht="12.75" customHeight="1" x14ac:dyDescent="0.2">
      <c r="A19" s="23"/>
      <c r="B19" s="534" t="s">
        <v>144</v>
      </c>
      <c r="C19" s="534"/>
      <c r="D19" s="534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534"/>
      <c r="AI19" s="534"/>
      <c r="AJ19" s="534"/>
      <c r="AK19" s="534"/>
      <c r="AL19" s="534"/>
      <c r="AM19" s="534"/>
      <c r="AN19" s="534"/>
      <c r="AO19" s="534"/>
      <c r="AP19" s="534"/>
      <c r="AQ19" s="534"/>
      <c r="AR19" s="534"/>
      <c r="AS19" s="534"/>
      <c r="AT19" s="534"/>
      <c r="AU19" s="534"/>
      <c r="AV19" s="534"/>
      <c r="AW19" s="534"/>
      <c r="AX19" s="534"/>
      <c r="AY19" s="534"/>
      <c r="AZ19" s="534"/>
      <c r="BA19" s="534"/>
      <c r="BB19" s="534"/>
      <c r="BC19" s="534"/>
      <c r="BD19" s="534"/>
      <c r="BE19" s="534"/>
      <c r="BF19" s="534"/>
      <c r="BG19" s="534"/>
      <c r="BH19" s="534"/>
      <c r="BI19" s="534"/>
      <c r="BJ19" s="534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34"/>
      <c r="CO19" s="534"/>
      <c r="CP19" s="534"/>
      <c r="CQ19" s="534"/>
      <c r="CR19" s="534"/>
      <c r="CS19" s="534"/>
      <c r="CT19" s="534"/>
      <c r="CU19" s="534"/>
      <c r="CV19" s="534"/>
      <c r="CW19" s="534"/>
      <c r="CX19" s="534"/>
      <c r="CY19" s="534"/>
      <c r="CZ19" s="535"/>
      <c r="DA19" s="206" t="s">
        <v>503</v>
      </c>
      <c r="DB19" s="160"/>
      <c r="DC19" s="160"/>
      <c r="DD19" s="160"/>
      <c r="DE19" s="160"/>
      <c r="DF19" s="160"/>
      <c r="DG19" s="160"/>
      <c r="DH19" s="160"/>
      <c r="DI19" s="207"/>
      <c r="DJ19" s="186"/>
      <c r="DK19" s="187"/>
      <c r="DL19" s="187"/>
      <c r="DM19" s="187"/>
      <c r="DN19" s="187"/>
      <c r="DO19" s="187"/>
      <c r="DP19" s="187"/>
      <c r="DQ19" s="187"/>
      <c r="DR19" s="187"/>
      <c r="DS19" s="187"/>
      <c r="DT19" s="187"/>
      <c r="DU19" s="187"/>
      <c r="DV19" s="187"/>
      <c r="DW19" s="187"/>
      <c r="DX19" s="187"/>
      <c r="DY19" s="187"/>
      <c r="DZ19" s="187"/>
      <c r="EA19" s="188"/>
      <c r="EB19" s="186"/>
      <c r="EC19" s="187"/>
      <c r="ED19" s="187"/>
      <c r="EE19" s="187"/>
      <c r="EF19" s="187"/>
      <c r="EG19" s="187"/>
      <c r="EH19" s="187"/>
      <c r="EI19" s="187"/>
      <c r="EJ19" s="187"/>
      <c r="EK19" s="187"/>
      <c r="EL19" s="187"/>
      <c r="EM19" s="187"/>
      <c r="EN19" s="187"/>
      <c r="EO19" s="187"/>
      <c r="EP19" s="187"/>
      <c r="EQ19" s="187"/>
      <c r="ER19" s="187"/>
      <c r="ES19" s="188"/>
      <c r="EW19" s="218"/>
    </row>
    <row r="20" spans="1:153" ht="12.75" customHeight="1" x14ac:dyDescent="0.2">
      <c r="A20" s="23"/>
      <c r="B20" s="534" t="s">
        <v>397</v>
      </c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534"/>
      <c r="AI20" s="534"/>
      <c r="AJ20" s="534"/>
      <c r="AK20" s="534"/>
      <c r="AL20" s="534"/>
      <c r="AM20" s="534"/>
      <c r="AN20" s="534"/>
      <c r="AO20" s="534"/>
      <c r="AP20" s="534"/>
      <c r="AQ20" s="534"/>
      <c r="AR20" s="534"/>
      <c r="AS20" s="534"/>
      <c r="AT20" s="534"/>
      <c r="AU20" s="534"/>
      <c r="AV20" s="534"/>
      <c r="AW20" s="534"/>
      <c r="AX20" s="534"/>
      <c r="AY20" s="534"/>
      <c r="AZ20" s="534"/>
      <c r="BA20" s="534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5"/>
      <c r="DA20" s="206" t="s">
        <v>504</v>
      </c>
      <c r="DB20" s="160"/>
      <c r="DC20" s="160"/>
      <c r="DD20" s="160"/>
      <c r="DE20" s="160"/>
      <c r="DF20" s="160"/>
      <c r="DG20" s="160"/>
      <c r="DH20" s="160"/>
      <c r="DI20" s="207"/>
      <c r="DJ20" s="186"/>
      <c r="DK20" s="187"/>
      <c r="DL20" s="187"/>
      <c r="DM20" s="187"/>
      <c r="DN20" s="187"/>
      <c r="DO20" s="187"/>
      <c r="DP20" s="187"/>
      <c r="DQ20" s="187"/>
      <c r="DR20" s="187"/>
      <c r="DS20" s="187"/>
      <c r="DT20" s="187"/>
      <c r="DU20" s="187"/>
      <c r="DV20" s="187"/>
      <c r="DW20" s="187"/>
      <c r="DX20" s="187"/>
      <c r="DY20" s="187"/>
      <c r="DZ20" s="187"/>
      <c r="EA20" s="188"/>
      <c r="EB20" s="186"/>
      <c r="EC20" s="187"/>
      <c r="ED20" s="187"/>
      <c r="EE20" s="187"/>
      <c r="EF20" s="187"/>
      <c r="EG20" s="187"/>
      <c r="EH20" s="187"/>
      <c r="EI20" s="187"/>
      <c r="EJ20" s="187"/>
      <c r="EK20" s="187"/>
      <c r="EL20" s="187"/>
      <c r="EM20" s="187"/>
      <c r="EN20" s="187"/>
      <c r="EO20" s="187"/>
      <c r="EP20" s="187"/>
      <c r="EQ20" s="187"/>
      <c r="ER20" s="187"/>
      <c r="ES20" s="188"/>
      <c r="EW20" s="218"/>
    </row>
    <row r="21" spans="1:153" ht="12.75" customHeight="1" x14ac:dyDescent="0.2">
      <c r="A21" s="16"/>
      <c r="B21" s="534" t="s">
        <v>195</v>
      </c>
      <c r="C21" s="534"/>
      <c r="D21" s="534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534"/>
      <c r="AI21" s="534"/>
      <c r="AJ21" s="534"/>
      <c r="AK21" s="534"/>
      <c r="AL21" s="534"/>
      <c r="AM21" s="534"/>
      <c r="AN21" s="534"/>
      <c r="AO21" s="534"/>
      <c r="AP21" s="534"/>
      <c r="AQ21" s="534"/>
      <c r="AR21" s="534"/>
      <c r="AS21" s="534"/>
      <c r="AT21" s="534"/>
      <c r="AU21" s="534"/>
      <c r="AV21" s="534"/>
      <c r="AW21" s="534"/>
      <c r="AX21" s="534"/>
      <c r="AY21" s="534"/>
      <c r="AZ21" s="534"/>
      <c r="BA21" s="534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4"/>
      <c r="CI21" s="534"/>
      <c r="CJ21" s="534"/>
      <c r="CK21" s="534"/>
      <c r="CL21" s="534"/>
      <c r="CM21" s="534"/>
      <c r="CN21" s="534"/>
      <c r="CO21" s="534"/>
      <c r="CP21" s="534"/>
      <c r="CQ21" s="534"/>
      <c r="CR21" s="534"/>
      <c r="CS21" s="534"/>
      <c r="CT21" s="534"/>
      <c r="CU21" s="534"/>
      <c r="CV21" s="534"/>
      <c r="CW21" s="534"/>
      <c r="CX21" s="534"/>
      <c r="CY21" s="534"/>
      <c r="CZ21" s="535"/>
      <c r="DA21" s="206" t="s">
        <v>505</v>
      </c>
      <c r="DB21" s="160"/>
      <c r="DC21" s="160"/>
      <c r="DD21" s="160"/>
      <c r="DE21" s="160"/>
      <c r="DF21" s="160"/>
      <c r="DG21" s="160"/>
      <c r="DH21" s="160"/>
      <c r="DI21" s="207"/>
      <c r="DJ21" s="186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8"/>
      <c r="EB21" s="186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8"/>
      <c r="EW21" s="31"/>
    </row>
    <row r="22" spans="1:153" ht="12.75" customHeight="1" x14ac:dyDescent="0.2">
      <c r="A22" s="16"/>
      <c r="B22" s="534" t="s">
        <v>178</v>
      </c>
      <c r="C22" s="534"/>
      <c r="D22" s="534"/>
      <c r="E22" s="534"/>
      <c r="F22" s="534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4"/>
      <c r="AA22" s="534"/>
      <c r="AB22" s="534"/>
      <c r="AC22" s="534"/>
      <c r="AD22" s="534"/>
      <c r="AE22" s="534"/>
      <c r="AF22" s="534"/>
      <c r="AG22" s="534"/>
      <c r="AH22" s="534"/>
      <c r="AI22" s="534"/>
      <c r="AJ22" s="534"/>
      <c r="AK22" s="534"/>
      <c r="AL22" s="534"/>
      <c r="AM22" s="534"/>
      <c r="AN22" s="534"/>
      <c r="AO22" s="534"/>
      <c r="AP22" s="534"/>
      <c r="AQ22" s="534"/>
      <c r="AR22" s="534"/>
      <c r="AS22" s="534"/>
      <c r="AT22" s="534"/>
      <c r="AU22" s="534"/>
      <c r="AV22" s="534"/>
      <c r="AW22" s="534"/>
      <c r="AX22" s="534"/>
      <c r="AY22" s="534"/>
      <c r="AZ22" s="534"/>
      <c r="BA22" s="534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4"/>
      <c r="CM22" s="534"/>
      <c r="CN22" s="534"/>
      <c r="CO22" s="534"/>
      <c r="CP22" s="534"/>
      <c r="CQ22" s="534"/>
      <c r="CR22" s="534"/>
      <c r="CS22" s="534"/>
      <c r="CT22" s="534"/>
      <c r="CU22" s="534"/>
      <c r="CV22" s="534"/>
      <c r="CW22" s="534"/>
      <c r="CX22" s="534"/>
      <c r="CY22" s="534"/>
      <c r="CZ22" s="535"/>
      <c r="DA22" s="206" t="s">
        <v>506</v>
      </c>
      <c r="DB22" s="160"/>
      <c r="DC22" s="160"/>
      <c r="DD22" s="160"/>
      <c r="DE22" s="160"/>
      <c r="DF22" s="160"/>
      <c r="DG22" s="160"/>
      <c r="DH22" s="160"/>
      <c r="DI22" s="207"/>
      <c r="DJ22" s="186"/>
      <c r="DK22" s="187"/>
      <c r="DL22" s="187"/>
      <c r="DM22" s="187"/>
      <c r="DN22" s="187"/>
      <c r="DO22" s="187"/>
      <c r="DP22" s="187"/>
      <c r="DQ22" s="187"/>
      <c r="DR22" s="187"/>
      <c r="DS22" s="187"/>
      <c r="DT22" s="187"/>
      <c r="DU22" s="187"/>
      <c r="DV22" s="187"/>
      <c r="DW22" s="187"/>
      <c r="DX22" s="187"/>
      <c r="DY22" s="187"/>
      <c r="DZ22" s="187"/>
      <c r="EA22" s="188"/>
      <c r="EB22" s="186"/>
      <c r="EC22" s="187"/>
      <c r="ED22" s="187"/>
      <c r="EE22" s="187"/>
      <c r="EF22" s="187"/>
      <c r="EG22" s="187"/>
      <c r="EH22" s="187"/>
      <c r="EI22" s="187"/>
      <c r="EJ22" s="187"/>
      <c r="EK22" s="187"/>
      <c r="EL22" s="187"/>
      <c r="EM22" s="187"/>
      <c r="EN22" s="187"/>
      <c r="EO22" s="187"/>
      <c r="EP22" s="187"/>
      <c r="EQ22" s="187"/>
      <c r="ER22" s="187"/>
      <c r="ES22" s="188"/>
      <c r="EW22" s="13"/>
    </row>
    <row r="23" spans="1:153" ht="12.75" customHeight="1" x14ac:dyDescent="0.2">
      <c r="A23" s="16"/>
      <c r="B23" s="490" t="s">
        <v>411</v>
      </c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0"/>
      <c r="AB23" s="490"/>
      <c r="AC23" s="490"/>
      <c r="AD23" s="490"/>
      <c r="AE23" s="490"/>
      <c r="AF23" s="490"/>
      <c r="AG23" s="490"/>
      <c r="AH23" s="490"/>
      <c r="AI23" s="490"/>
      <c r="AJ23" s="490"/>
      <c r="AK23" s="490"/>
      <c r="AL23" s="490"/>
      <c r="AM23" s="490"/>
      <c r="AN23" s="490"/>
      <c r="AO23" s="490"/>
      <c r="AP23" s="490"/>
      <c r="AQ23" s="490"/>
      <c r="AR23" s="490"/>
      <c r="AS23" s="490"/>
      <c r="AT23" s="490"/>
      <c r="AU23" s="490"/>
      <c r="AV23" s="490"/>
      <c r="AW23" s="490"/>
      <c r="AX23" s="490"/>
      <c r="AY23" s="490"/>
      <c r="AZ23" s="490"/>
      <c r="BA23" s="490"/>
      <c r="BB23" s="490"/>
      <c r="BC23" s="490"/>
      <c r="BD23" s="490"/>
      <c r="BE23" s="490"/>
      <c r="BF23" s="490"/>
      <c r="BG23" s="490"/>
      <c r="BH23" s="490"/>
      <c r="BI23" s="490"/>
      <c r="BJ23" s="490"/>
      <c r="BK23" s="490"/>
      <c r="BL23" s="490"/>
      <c r="BM23" s="490"/>
      <c r="BN23" s="490"/>
      <c r="BO23" s="490"/>
      <c r="BP23" s="490"/>
      <c r="BQ23" s="490"/>
      <c r="BR23" s="490"/>
      <c r="BS23" s="490"/>
      <c r="BT23" s="490"/>
      <c r="BU23" s="490"/>
      <c r="BV23" s="490"/>
      <c r="BW23" s="490"/>
      <c r="BX23" s="490"/>
      <c r="BY23" s="490"/>
      <c r="BZ23" s="490"/>
      <c r="CA23" s="490"/>
      <c r="CB23" s="490"/>
      <c r="CC23" s="490"/>
      <c r="CD23" s="490"/>
      <c r="CE23" s="490"/>
      <c r="CF23" s="490"/>
      <c r="CG23" s="490"/>
      <c r="CH23" s="490"/>
      <c r="CI23" s="490"/>
      <c r="CJ23" s="490"/>
      <c r="CK23" s="490"/>
      <c r="CL23" s="490"/>
      <c r="CM23" s="490"/>
      <c r="CN23" s="490"/>
      <c r="CO23" s="490"/>
      <c r="CP23" s="490"/>
      <c r="CQ23" s="490"/>
      <c r="CR23" s="490"/>
      <c r="CS23" s="490"/>
      <c r="CT23" s="490"/>
      <c r="CU23" s="490"/>
      <c r="CV23" s="490"/>
      <c r="CW23" s="490"/>
      <c r="CX23" s="490"/>
      <c r="CY23" s="490"/>
      <c r="CZ23" s="491"/>
      <c r="DA23" s="206" t="s">
        <v>507</v>
      </c>
      <c r="DB23" s="160"/>
      <c r="DC23" s="160"/>
      <c r="DD23" s="160"/>
      <c r="DE23" s="160"/>
      <c r="DF23" s="160"/>
      <c r="DG23" s="160"/>
      <c r="DH23" s="160"/>
      <c r="DI23" s="207"/>
      <c r="DJ23" s="186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8"/>
      <c r="EB23" s="186"/>
      <c r="EC23" s="187"/>
      <c r="ED23" s="187"/>
      <c r="EE23" s="187"/>
      <c r="EF23" s="187"/>
      <c r="EG23" s="187"/>
      <c r="EH23" s="187"/>
      <c r="EI23" s="187"/>
      <c r="EJ23" s="187"/>
      <c r="EK23" s="187"/>
      <c r="EL23" s="187"/>
      <c r="EM23" s="187"/>
      <c r="EN23" s="187"/>
      <c r="EO23" s="187"/>
      <c r="EP23" s="187"/>
      <c r="EQ23" s="187"/>
      <c r="ER23" s="187"/>
      <c r="ES23" s="188"/>
    </row>
    <row r="24" spans="1:153" ht="12" customHeight="1" x14ac:dyDescent="0.2">
      <c r="A24" s="16"/>
      <c r="B24" s="538" t="s">
        <v>151</v>
      </c>
      <c r="C24" s="538"/>
      <c r="D24" s="538"/>
      <c r="E24" s="538"/>
      <c r="F24" s="538"/>
      <c r="G24" s="538"/>
      <c r="H24" s="538"/>
      <c r="I24" s="538"/>
      <c r="J24" s="538"/>
      <c r="K24" s="538"/>
      <c r="L24" s="538"/>
      <c r="M24" s="538"/>
      <c r="N24" s="538"/>
      <c r="O24" s="538"/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  <c r="AX24" s="538"/>
      <c r="AY24" s="538"/>
      <c r="AZ24" s="538"/>
      <c r="BA24" s="538"/>
      <c r="BB24" s="538"/>
      <c r="BC24" s="538"/>
      <c r="BD24" s="538"/>
      <c r="BE24" s="538"/>
      <c r="BF24" s="538"/>
      <c r="BG24" s="538"/>
      <c r="BH24" s="538"/>
      <c r="BI24" s="538"/>
      <c r="BJ24" s="538"/>
      <c r="BK24" s="538"/>
      <c r="BL24" s="538"/>
      <c r="BM24" s="538"/>
      <c r="BN24" s="538"/>
      <c r="BO24" s="538"/>
      <c r="BP24" s="538"/>
      <c r="BQ24" s="538"/>
      <c r="BR24" s="538"/>
      <c r="BS24" s="538"/>
      <c r="BT24" s="538"/>
      <c r="BU24" s="538"/>
      <c r="BV24" s="538"/>
      <c r="BW24" s="538"/>
      <c r="BX24" s="538"/>
      <c r="BY24" s="538"/>
      <c r="BZ24" s="538"/>
      <c r="CA24" s="538"/>
      <c r="CB24" s="538"/>
      <c r="CC24" s="538"/>
      <c r="CD24" s="538"/>
      <c r="CE24" s="538"/>
      <c r="CF24" s="538"/>
      <c r="CG24" s="538"/>
      <c r="CH24" s="538"/>
      <c r="CI24" s="538"/>
      <c r="CJ24" s="538"/>
      <c r="CK24" s="538"/>
      <c r="CL24" s="538"/>
      <c r="CM24" s="538"/>
      <c r="CN24" s="538"/>
      <c r="CO24" s="538"/>
      <c r="CP24" s="538"/>
      <c r="CQ24" s="538"/>
      <c r="CR24" s="538"/>
      <c r="CS24" s="538"/>
      <c r="CT24" s="538"/>
      <c r="CU24" s="538"/>
      <c r="CV24" s="538"/>
      <c r="CW24" s="538"/>
      <c r="CX24" s="538"/>
      <c r="CY24" s="538"/>
      <c r="CZ24" s="539"/>
      <c r="DA24" s="294" t="s">
        <v>508</v>
      </c>
      <c r="DB24" s="295"/>
      <c r="DC24" s="295"/>
      <c r="DD24" s="295"/>
      <c r="DE24" s="295"/>
      <c r="DF24" s="295"/>
      <c r="DG24" s="295"/>
      <c r="DH24" s="295"/>
      <c r="DI24" s="296"/>
      <c r="DJ24" s="261"/>
      <c r="DK24" s="262"/>
      <c r="DL24" s="262"/>
      <c r="DM24" s="262"/>
      <c r="DN24" s="262"/>
      <c r="DO24" s="262"/>
      <c r="DP24" s="262"/>
      <c r="DQ24" s="262"/>
      <c r="DR24" s="262"/>
      <c r="DS24" s="262"/>
      <c r="DT24" s="262"/>
      <c r="DU24" s="262"/>
      <c r="DV24" s="262"/>
      <c r="DW24" s="262"/>
      <c r="DX24" s="262"/>
      <c r="DY24" s="262"/>
      <c r="DZ24" s="262"/>
      <c r="EA24" s="263"/>
      <c r="EB24" s="261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3"/>
      <c r="EW24" s="25"/>
    </row>
    <row r="25" spans="1:153" ht="12.75" customHeight="1" x14ac:dyDescent="0.2">
      <c r="A25" s="14"/>
      <c r="B25" s="532" t="s">
        <v>245</v>
      </c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2"/>
      <c r="AW25" s="532"/>
      <c r="AX25" s="532"/>
      <c r="AY25" s="532"/>
      <c r="AZ25" s="532"/>
      <c r="BA25" s="532"/>
      <c r="BB25" s="532"/>
      <c r="BC25" s="532"/>
      <c r="BD25" s="532"/>
      <c r="BE25" s="532"/>
      <c r="BF25" s="532"/>
      <c r="BG25" s="532"/>
      <c r="BH25" s="532"/>
      <c r="BI25" s="532"/>
      <c r="BJ25" s="532"/>
      <c r="BK25" s="532"/>
      <c r="BL25" s="532"/>
      <c r="BM25" s="532"/>
      <c r="BN25" s="532"/>
      <c r="BO25" s="532"/>
      <c r="BP25" s="532"/>
      <c r="BQ25" s="532"/>
      <c r="BR25" s="532"/>
      <c r="BS25" s="532"/>
      <c r="BT25" s="532"/>
      <c r="BU25" s="532"/>
      <c r="BV25" s="532"/>
      <c r="BW25" s="532"/>
      <c r="BX25" s="532"/>
      <c r="BY25" s="532"/>
      <c r="BZ25" s="532"/>
      <c r="CA25" s="532"/>
      <c r="CB25" s="532"/>
      <c r="CC25" s="532"/>
      <c r="CD25" s="532"/>
      <c r="CE25" s="532"/>
      <c r="CF25" s="532"/>
      <c r="CG25" s="532"/>
      <c r="CH25" s="532"/>
      <c r="CI25" s="532"/>
      <c r="CJ25" s="532"/>
      <c r="CK25" s="532"/>
      <c r="CL25" s="532"/>
      <c r="CM25" s="532"/>
      <c r="CN25" s="532"/>
      <c r="CO25" s="532"/>
      <c r="CP25" s="532"/>
      <c r="CQ25" s="532"/>
      <c r="CR25" s="532"/>
      <c r="CS25" s="532"/>
      <c r="CT25" s="532"/>
      <c r="CU25" s="532"/>
      <c r="CV25" s="532"/>
      <c r="CW25" s="532"/>
      <c r="CX25" s="532"/>
      <c r="CY25" s="532"/>
      <c r="CZ25" s="533"/>
      <c r="DA25" s="297"/>
      <c r="DB25" s="143"/>
      <c r="DC25" s="143"/>
      <c r="DD25" s="143"/>
      <c r="DE25" s="143"/>
      <c r="DF25" s="143"/>
      <c r="DG25" s="143"/>
      <c r="DH25" s="143"/>
      <c r="DI25" s="298"/>
      <c r="DJ25" s="264"/>
      <c r="DK25" s="265"/>
      <c r="DL25" s="265"/>
      <c r="DM25" s="265"/>
      <c r="DN25" s="265"/>
      <c r="DO25" s="265"/>
      <c r="DP25" s="265"/>
      <c r="DQ25" s="265"/>
      <c r="DR25" s="265"/>
      <c r="DS25" s="265"/>
      <c r="DT25" s="265"/>
      <c r="DU25" s="265"/>
      <c r="DV25" s="265"/>
      <c r="DW25" s="265"/>
      <c r="DX25" s="265"/>
      <c r="DY25" s="265"/>
      <c r="DZ25" s="265"/>
      <c r="EA25" s="266"/>
      <c r="EB25" s="264"/>
      <c r="EC25" s="265"/>
      <c r="ED25" s="265"/>
      <c r="EE25" s="265"/>
      <c r="EF25" s="265"/>
      <c r="EG25" s="265"/>
      <c r="EH25" s="265"/>
      <c r="EI25" s="265"/>
      <c r="EJ25" s="265"/>
      <c r="EK25" s="265"/>
      <c r="EL25" s="265"/>
      <c r="EM25" s="265"/>
      <c r="EN25" s="265"/>
      <c r="EO25" s="265"/>
      <c r="EP25" s="265"/>
      <c r="EQ25" s="265"/>
      <c r="ER25" s="265"/>
      <c r="ES25" s="266"/>
      <c r="EW25" s="25"/>
    </row>
    <row r="26" spans="1:153" ht="12.75" customHeight="1" x14ac:dyDescent="0.2">
      <c r="A26" s="23"/>
      <c r="B26" s="536" t="s">
        <v>246</v>
      </c>
      <c r="C26" s="536"/>
      <c r="D26" s="536"/>
      <c r="E26" s="536"/>
      <c r="F26" s="536"/>
      <c r="G26" s="536"/>
      <c r="H26" s="536"/>
      <c r="I26" s="536"/>
      <c r="J26" s="536"/>
      <c r="K26" s="536"/>
      <c r="L26" s="536"/>
      <c r="M26" s="536"/>
      <c r="N26" s="536"/>
      <c r="O26" s="536"/>
      <c r="P26" s="536"/>
      <c r="Q26" s="536"/>
      <c r="R26" s="536"/>
      <c r="S26" s="536"/>
      <c r="T26" s="536"/>
      <c r="U26" s="536"/>
      <c r="V26" s="536"/>
      <c r="W26" s="536"/>
      <c r="X26" s="536"/>
      <c r="Y26" s="536"/>
      <c r="Z26" s="536"/>
      <c r="AA26" s="536"/>
      <c r="AB26" s="536"/>
      <c r="AC26" s="536"/>
      <c r="AD26" s="536"/>
      <c r="AE26" s="536"/>
      <c r="AF26" s="536"/>
      <c r="AG26" s="536"/>
      <c r="AH26" s="536"/>
      <c r="AI26" s="536"/>
      <c r="AJ26" s="536"/>
      <c r="AK26" s="536"/>
      <c r="AL26" s="536"/>
      <c r="AM26" s="536"/>
      <c r="AN26" s="536"/>
      <c r="AO26" s="536"/>
      <c r="AP26" s="536"/>
      <c r="AQ26" s="536"/>
      <c r="AR26" s="536"/>
      <c r="AS26" s="536"/>
      <c r="AT26" s="536"/>
      <c r="AU26" s="536"/>
      <c r="AV26" s="536"/>
      <c r="AW26" s="536"/>
      <c r="AX26" s="536"/>
      <c r="AY26" s="536"/>
      <c r="AZ26" s="536"/>
      <c r="BA26" s="536"/>
      <c r="BB26" s="536"/>
      <c r="BC26" s="536"/>
      <c r="BD26" s="536"/>
      <c r="BE26" s="536"/>
      <c r="BF26" s="536"/>
      <c r="BG26" s="536"/>
      <c r="BH26" s="536"/>
      <c r="BI26" s="536"/>
      <c r="BJ26" s="536"/>
      <c r="BK26" s="536"/>
      <c r="BL26" s="536"/>
      <c r="BM26" s="536"/>
      <c r="BN26" s="536"/>
      <c r="BO26" s="536"/>
      <c r="BP26" s="536"/>
      <c r="BQ26" s="536"/>
      <c r="BR26" s="536"/>
      <c r="BS26" s="536"/>
      <c r="BT26" s="536"/>
      <c r="BU26" s="536"/>
      <c r="BV26" s="536"/>
      <c r="BW26" s="536"/>
      <c r="BX26" s="536"/>
      <c r="BY26" s="536"/>
      <c r="BZ26" s="536"/>
      <c r="CA26" s="536"/>
      <c r="CB26" s="536"/>
      <c r="CC26" s="536"/>
      <c r="CD26" s="536"/>
      <c r="CE26" s="536"/>
      <c r="CF26" s="536"/>
      <c r="CG26" s="536"/>
      <c r="CH26" s="536"/>
      <c r="CI26" s="536"/>
      <c r="CJ26" s="536"/>
      <c r="CK26" s="536"/>
      <c r="CL26" s="536"/>
      <c r="CM26" s="536"/>
      <c r="CN26" s="536"/>
      <c r="CO26" s="536"/>
      <c r="CP26" s="536"/>
      <c r="CQ26" s="536"/>
      <c r="CR26" s="536"/>
      <c r="CS26" s="536"/>
      <c r="CT26" s="536"/>
      <c r="CU26" s="536"/>
      <c r="CV26" s="536"/>
      <c r="CW26" s="536"/>
      <c r="CX26" s="536"/>
      <c r="CY26" s="536"/>
      <c r="CZ26" s="537"/>
      <c r="DA26" s="206" t="s">
        <v>509</v>
      </c>
      <c r="DB26" s="160"/>
      <c r="DC26" s="160"/>
      <c r="DD26" s="160"/>
      <c r="DE26" s="160"/>
      <c r="DF26" s="160"/>
      <c r="DG26" s="160"/>
      <c r="DH26" s="160"/>
      <c r="DI26" s="207"/>
      <c r="DJ26" s="186"/>
      <c r="DK26" s="187"/>
      <c r="DL26" s="187"/>
      <c r="DM26" s="187"/>
      <c r="DN26" s="187"/>
      <c r="DO26" s="187"/>
      <c r="DP26" s="187"/>
      <c r="DQ26" s="187"/>
      <c r="DR26" s="187"/>
      <c r="DS26" s="187"/>
      <c r="DT26" s="187"/>
      <c r="DU26" s="187"/>
      <c r="DV26" s="187"/>
      <c r="DW26" s="187"/>
      <c r="DX26" s="187"/>
      <c r="DY26" s="187"/>
      <c r="DZ26" s="187"/>
      <c r="EA26" s="188"/>
      <c r="EB26" s="186"/>
      <c r="EC26" s="187"/>
      <c r="ED26" s="187"/>
      <c r="EE26" s="187"/>
      <c r="EF26" s="187"/>
      <c r="EG26" s="187"/>
      <c r="EH26" s="187"/>
      <c r="EI26" s="187"/>
      <c r="EJ26" s="187"/>
      <c r="EK26" s="187"/>
      <c r="EL26" s="187"/>
      <c r="EM26" s="187"/>
      <c r="EN26" s="187"/>
      <c r="EO26" s="187"/>
      <c r="EP26" s="187"/>
      <c r="EQ26" s="187"/>
      <c r="ER26" s="187"/>
      <c r="ES26" s="188"/>
      <c r="EW26" s="25"/>
    </row>
    <row r="27" spans="1:153" ht="12.75" customHeight="1" x14ac:dyDescent="0.2">
      <c r="A27" s="23"/>
      <c r="B27" s="214" t="s">
        <v>413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5"/>
      <c r="DA27" s="206" t="s">
        <v>510</v>
      </c>
      <c r="DB27" s="160"/>
      <c r="DC27" s="160"/>
      <c r="DD27" s="160"/>
      <c r="DE27" s="160"/>
      <c r="DF27" s="160"/>
      <c r="DG27" s="160"/>
      <c r="DH27" s="160"/>
      <c r="DI27" s="207"/>
      <c r="DJ27" s="186">
        <v>1</v>
      </c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8"/>
      <c r="EB27" s="186"/>
      <c r="EC27" s="187"/>
      <c r="ED27" s="187"/>
      <c r="EE27" s="187"/>
      <c r="EF27" s="187"/>
      <c r="EG27" s="187"/>
      <c r="EH27" s="187"/>
      <c r="EI27" s="187"/>
      <c r="EJ27" s="187"/>
      <c r="EK27" s="187"/>
      <c r="EL27" s="187"/>
      <c r="EM27" s="187"/>
      <c r="EN27" s="187"/>
      <c r="EO27" s="187"/>
      <c r="EP27" s="187"/>
      <c r="EQ27" s="187"/>
      <c r="ER27" s="187"/>
      <c r="ES27" s="188"/>
    </row>
    <row r="28" spans="1:153" ht="12.75" customHeight="1" x14ac:dyDescent="0.2">
      <c r="A28" s="23"/>
      <c r="B28" s="214" t="s">
        <v>513</v>
      </c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5"/>
      <c r="DA28" s="206" t="s">
        <v>511</v>
      </c>
      <c r="DB28" s="160"/>
      <c r="DC28" s="160"/>
      <c r="DD28" s="160"/>
      <c r="DE28" s="160"/>
      <c r="DF28" s="160"/>
      <c r="DG28" s="160"/>
      <c r="DH28" s="160"/>
      <c r="DI28" s="207"/>
      <c r="DJ28" s="186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8"/>
      <c r="EB28" s="186"/>
      <c r="EC28" s="187"/>
      <c r="ED28" s="187"/>
      <c r="EE28" s="187"/>
      <c r="EF28" s="187"/>
      <c r="EG28" s="187"/>
      <c r="EH28" s="187"/>
      <c r="EI28" s="187"/>
      <c r="EJ28" s="187"/>
      <c r="EK28" s="187"/>
      <c r="EL28" s="187"/>
      <c r="EM28" s="187"/>
      <c r="EN28" s="187"/>
      <c r="EO28" s="187"/>
      <c r="EP28" s="187"/>
      <c r="EQ28" s="187"/>
      <c r="ER28" s="187"/>
      <c r="ES28" s="188"/>
    </row>
    <row r="29" spans="1:153" ht="12.75" customHeight="1" x14ac:dyDescent="0.2">
      <c r="A29" s="23"/>
      <c r="B29" s="214" t="s">
        <v>514</v>
      </c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5"/>
      <c r="DA29" s="206" t="s">
        <v>512</v>
      </c>
      <c r="DB29" s="160"/>
      <c r="DC29" s="160"/>
      <c r="DD29" s="160"/>
      <c r="DE29" s="160"/>
      <c r="DF29" s="160"/>
      <c r="DG29" s="160"/>
      <c r="DH29" s="160"/>
      <c r="DI29" s="207"/>
      <c r="DJ29" s="186"/>
      <c r="DK29" s="187"/>
      <c r="DL29" s="187"/>
      <c r="DM29" s="187"/>
      <c r="DN29" s="187"/>
      <c r="DO29" s="187"/>
      <c r="DP29" s="187"/>
      <c r="DQ29" s="187"/>
      <c r="DR29" s="187"/>
      <c r="DS29" s="187"/>
      <c r="DT29" s="187"/>
      <c r="DU29" s="187"/>
      <c r="DV29" s="187"/>
      <c r="DW29" s="187"/>
      <c r="DX29" s="187"/>
      <c r="DY29" s="187"/>
      <c r="DZ29" s="187"/>
      <c r="EA29" s="188"/>
      <c r="EB29" s="186"/>
      <c r="EC29" s="187"/>
      <c r="ED29" s="187"/>
      <c r="EE29" s="187"/>
      <c r="EF29" s="187"/>
      <c r="EG29" s="187"/>
      <c r="EH29" s="187"/>
      <c r="EI29" s="187"/>
      <c r="EJ29" s="187"/>
      <c r="EK29" s="187"/>
      <c r="EL29" s="187"/>
      <c r="EM29" s="187"/>
      <c r="EN29" s="187"/>
      <c r="EO29" s="187"/>
      <c r="EP29" s="187"/>
      <c r="EQ29" s="187"/>
      <c r="ER29" s="187"/>
      <c r="ES29" s="188"/>
    </row>
  </sheetData>
  <sheetProtection algorithmName="SHA-512" hashValue="bNmhYfdsvbjz7BBpg7sDN0zJ8ERN/ey+XcFh6Qyr06hmHIa+zHkjmbyB7xfpIknNNk75YOZ8qFg/yClemLWPkA==" saltValue="kmvzoiB+WWBFB0wnoxIpsw==" spinCount="100000" sheet="1" objects="1" scenarios="1"/>
  <mergeCells count="101">
    <mergeCell ref="B27:CZ27"/>
    <mergeCell ref="DJ28:EA28"/>
    <mergeCell ref="DJ29:EA29"/>
    <mergeCell ref="DJ4:EA4"/>
    <mergeCell ref="EB4:ES4"/>
    <mergeCell ref="EB28:ES28"/>
    <mergeCell ref="EB29:ES29"/>
    <mergeCell ref="DJ5:EA5"/>
    <mergeCell ref="DJ6:EA6"/>
    <mergeCell ref="DJ9:EA9"/>
    <mergeCell ref="A4:CZ4"/>
    <mergeCell ref="A5:CZ5"/>
    <mergeCell ref="B24:CZ24"/>
    <mergeCell ref="B18:CZ18"/>
    <mergeCell ref="B19:CZ19"/>
    <mergeCell ref="B20:CZ20"/>
    <mergeCell ref="B21:CZ21"/>
    <mergeCell ref="B22:CZ22"/>
    <mergeCell ref="B23:CZ23"/>
    <mergeCell ref="EB5:ES5"/>
    <mergeCell ref="EB6:ES6"/>
    <mergeCell ref="EB27:ES27"/>
    <mergeCell ref="DJ21:EA21"/>
    <mergeCell ref="DJ22:EA22"/>
    <mergeCell ref="EW1:EW2"/>
    <mergeCell ref="EW3:EW4"/>
    <mergeCell ref="EW9:EW10"/>
    <mergeCell ref="EW19:EW20"/>
    <mergeCell ref="DJ26:EA26"/>
    <mergeCell ref="DJ27:EA27"/>
    <mergeCell ref="DA26:DI26"/>
    <mergeCell ref="DA27:DI27"/>
    <mergeCell ref="EB22:ES22"/>
    <mergeCell ref="DJ17:EA17"/>
    <mergeCell ref="DA4:DI4"/>
    <mergeCell ref="EB23:ES23"/>
    <mergeCell ref="EB26:ES26"/>
    <mergeCell ref="DJ18:EA18"/>
    <mergeCell ref="DA17:DI17"/>
    <mergeCell ref="DJ19:EA19"/>
    <mergeCell ref="EB15:ES15"/>
    <mergeCell ref="EB17:ES17"/>
    <mergeCell ref="EB18:ES18"/>
    <mergeCell ref="EB19:ES19"/>
    <mergeCell ref="EB20:ES20"/>
    <mergeCell ref="EB21:ES21"/>
    <mergeCell ref="EB9:ES9"/>
    <mergeCell ref="DJ20:EA20"/>
    <mergeCell ref="EB16:ES16"/>
    <mergeCell ref="DJ16:EA16"/>
    <mergeCell ref="DJ14:EA14"/>
    <mergeCell ref="DJ15:EA15"/>
    <mergeCell ref="DA16:DI16"/>
    <mergeCell ref="DA6:DI6"/>
    <mergeCell ref="DA7:DI8"/>
    <mergeCell ref="DA29:DI29"/>
    <mergeCell ref="DA18:DI18"/>
    <mergeCell ref="DA19:DI19"/>
    <mergeCell ref="DJ23:EA23"/>
    <mergeCell ref="B26:CZ26"/>
    <mergeCell ref="DA28:DI28"/>
    <mergeCell ref="B28:CZ28"/>
    <mergeCell ref="DA21:DI21"/>
    <mergeCell ref="DA22:DI22"/>
    <mergeCell ref="DA23:DI23"/>
    <mergeCell ref="B29:CZ29"/>
    <mergeCell ref="B1:ER1"/>
    <mergeCell ref="B2:ER2"/>
    <mergeCell ref="DA10:DI11"/>
    <mergeCell ref="DA24:DI25"/>
    <mergeCell ref="DJ7:EA8"/>
    <mergeCell ref="EB7:ES8"/>
    <mergeCell ref="DJ10:EA11"/>
    <mergeCell ref="EB10:ES11"/>
    <mergeCell ref="DJ24:EA25"/>
    <mergeCell ref="EB24:ES25"/>
    <mergeCell ref="DA5:DI5"/>
    <mergeCell ref="EB12:ES12"/>
    <mergeCell ref="EB13:ES13"/>
    <mergeCell ref="EB14:ES14"/>
    <mergeCell ref="DJ12:EA12"/>
    <mergeCell ref="DJ13:EA13"/>
    <mergeCell ref="B12:CZ12"/>
    <mergeCell ref="B6:CZ6"/>
    <mergeCell ref="B7:CZ7"/>
    <mergeCell ref="B8:CZ8"/>
    <mergeCell ref="B9:CZ9"/>
    <mergeCell ref="B10:CZ10"/>
    <mergeCell ref="B11:CZ11"/>
    <mergeCell ref="DA9:DI9"/>
    <mergeCell ref="DA20:DI20"/>
    <mergeCell ref="B25:CZ25"/>
    <mergeCell ref="B13:CZ13"/>
    <mergeCell ref="B14:CZ14"/>
    <mergeCell ref="B15:CZ15"/>
    <mergeCell ref="B16:CZ16"/>
    <mergeCell ref="B17:CZ17"/>
    <mergeCell ref="DA12:DI12"/>
    <mergeCell ref="DA13:DI13"/>
    <mergeCell ref="DA15:DI15"/>
    <mergeCell ref="DA14:DI14"/>
  </mergeCells>
  <phoneticPr fontId="7" type="noConversion"/>
  <hyperlinks>
    <hyperlink ref="EW1" location="ПРОВЕРКА!B1502" display="Количество ошибок в разделе 21" xr:uid="{00000000-0004-0000-0A00-000000000000}"/>
    <hyperlink ref="EW1:EW2" location="ПРОВЕРКА!B1915" display="Количество ошибок в разделе 13" xr:uid="{00000000-0004-0000-0A00-000001000000}"/>
  </hyperlinks>
  <pageMargins left="0.98425196850393704" right="0.9055118110236221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O26"/>
  <sheetViews>
    <sheetView view="pageBreakPreview" zoomScaleNormal="100" workbookViewId="0">
      <selection activeCell="EY15" sqref="EY15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9" t="s">
        <v>3065</v>
      </c>
    </row>
    <row r="2" spans="1:171" ht="46.5" customHeight="1" x14ac:dyDescent="0.25">
      <c r="B2" s="489" t="s">
        <v>7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489"/>
      <c r="FF2" s="489"/>
      <c r="FG2" s="489"/>
      <c r="FH2" s="489"/>
      <c r="FI2" s="489"/>
      <c r="FJ2" s="489"/>
      <c r="FO2" s="219"/>
    </row>
    <row r="3" spans="1:171" ht="9" customHeight="1" x14ac:dyDescent="0.2">
      <c r="ES3" s="24"/>
      <c r="FO3" s="137">
        <f>ПРОВЕРКА!B1943</f>
        <v>0</v>
      </c>
    </row>
    <row r="4" spans="1:171" s="13" customFormat="1" ht="93" customHeight="1" x14ac:dyDescent="0.2">
      <c r="A4" s="540" t="s">
        <v>163</v>
      </c>
      <c r="B4" s="541"/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1"/>
      <c r="R4" s="541"/>
      <c r="S4" s="541"/>
      <c r="T4" s="542"/>
      <c r="U4" s="540" t="s">
        <v>540</v>
      </c>
      <c r="V4" s="541"/>
      <c r="W4" s="541"/>
      <c r="X4" s="541"/>
      <c r="Y4" s="541"/>
      <c r="Z4" s="541"/>
      <c r="AA4" s="542"/>
      <c r="AB4" s="203" t="s">
        <v>119</v>
      </c>
      <c r="AC4" s="204"/>
      <c r="AD4" s="204"/>
      <c r="AE4" s="204"/>
      <c r="AF4" s="204"/>
      <c r="AG4" s="204"/>
      <c r="AH4" s="204"/>
      <c r="AI4" s="204"/>
      <c r="AJ4" s="205"/>
      <c r="AK4" s="540" t="s">
        <v>542</v>
      </c>
      <c r="AL4" s="541"/>
      <c r="AM4" s="541"/>
      <c r="AN4" s="541"/>
      <c r="AO4" s="541"/>
      <c r="AP4" s="541"/>
      <c r="AQ4" s="541"/>
      <c r="AR4" s="541"/>
      <c r="AS4" s="541"/>
      <c r="AT4" s="541"/>
      <c r="AU4" s="542"/>
      <c r="AV4" s="540" t="s">
        <v>673</v>
      </c>
      <c r="AW4" s="541"/>
      <c r="AX4" s="541"/>
      <c r="AY4" s="541"/>
      <c r="AZ4" s="541"/>
      <c r="BA4" s="541"/>
      <c r="BB4" s="541"/>
      <c r="BC4" s="541"/>
      <c r="BD4" s="541"/>
      <c r="BE4" s="541"/>
      <c r="BF4" s="542"/>
      <c r="BG4" s="208" t="s">
        <v>543</v>
      </c>
      <c r="BH4" s="209"/>
      <c r="BI4" s="209"/>
      <c r="BJ4" s="209"/>
      <c r="BK4" s="209"/>
      <c r="BL4" s="209"/>
      <c r="BM4" s="209"/>
      <c r="BN4" s="209"/>
      <c r="BO4" s="209"/>
      <c r="BP4" s="209"/>
      <c r="BQ4" s="210"/>
      <c r="BR4" s="540" t="s">
        <v>8</v>
      </c>
      <c r="BS4" s="541"/>
      <c r="BT4" s="541"/>
      <c r="BU4" s="541"/>
      <c r="BV4" s="541"/>
      <c r="BW4" s="541"/>
      <c r="BX4" s="541"/>
      <c r="BY4" s="541"/>
      <c r="BZ4" s="541"/>
      <c r="CA4" s="541"/>
      <c r="CB4" s="542"/>
      <c r="CC4" s="540" t="s">
        <v>544</v>
      </c>
      <c r="CD4" s="541"/>
      <c r="CE4" s="541"/>
      <c r="CF4" s="541"/>
      <c r="CG4" s="541"/>
      <c r="CH4" s="541"/>
      <c r="CI4" s="541"/>
      <c r="CJ4" s="541"/>
      <c r="CK4" s="541"/>
      <c r="CL4" s="541"/>
      <c r="CM4" s="542"/>
      <c r="CN4" s="540" t="s">
        <v>9</v>
      </c>
      <c r="CO4" s="541"/>
      <c r="CP4" s="541"/>
      <c r="CQ4" s="541"/>
      <c r="CR4" s="541"/>
      <c r="CS4" s="541"/>
      <c r="CT4" s="541"/>
      <c r="CU4" s="541"/>
      <c r="CV4" s="541"/>
      <c r="CW4" s="541"/>
      <c r="CX4" s="542"/>
      <c r="CY4" s="540" t="s">
        <v>545</v>
      </c>
      <c r="CZ4" s="541"/>
      <c r="DA4" s="541"/>
      <c r="DB4" s="541"/>
      <c r="DC4" s="541"/>
      <c r="DD4" s="541"/>
      <c r="DE4" s="541"/>
      <c r="DF4" s="541"/>
      <c r="DG4" s="541"/>
      <c r="DH4" s="542"/>
      <c r="DI4" s="540" t="s">
        <v>546</v>
      </c>
      <c r="DJ4" s="541"/>
      <c r="DK4" s="541"/>
      <c r="DL4" s="541"/>
      <c r="DM4" s="541"/>
      <c r="DN4" s="541"/>
      <c r="DO4" s="541"/>
      <c r="DP4" s="541"/>
      <c r="DQ4" s="541"/>
      <c r="DR4" s="541"/>
      <c r="DS4" s="542"/>
      <c r="DT4" s="540" t="s">
        <v>547</v>
      </c>
      <c r="DU4" s="541"/>
      <c r="DV4" s="541"/>
      <c r="DW4" s="541"/>
      <c r="DX4" s="541"/>
      <c r="DY4" s="541"/>
      <c r="DZ4" s="541"/>
      <c r="EA4" s="541"/>
      <c r="EB4" s="541"/>
      <c r="EC4" s="541"/>
      <c r="ED4" s="542"/>
      <c r="EE4" s="540" t="s">
        <v>548</v>
      </c>
      <c r="EF4" s="541"/>
      <c r="EG4" s="541"/>
      <c r="EH4" s="541"/>
      <c r="EI4" s="541"/>
      <c r="EJ4" s="541"/>
      <c r="EK4" s="541"/>
      <c r="EL4" s="541"/>
      <c r="EM4" s="541"/>
      <c r="EN4" s="541"/>
      <c r="EO4" s="542"/>
      <c r="EP4" s="540" t="s">
        <v>549</v>
      </c>
      <c r="EQ4" s="541"/>
      <c r="ER4" s="541"/>
      <c r="ES4" s="541"/>
      <c r="ET4" s="541"/>
      <c r="EU4" s="541"/>
      <c r="EV4" s="541"/>
      <c r="EW4" s="541"/>
      <c r="EX4" s="541"/>
      <c r="EY4" s="541"/>
      <c r="EZ4" s="542"/>
      <c r="FA4" s="208" t="s">
        <v>10</v>
      </c>
      <c r="FB4" s="209"/>
      <c r="FC4" s="209"/>
      <c r="FD4" s="209"/>
      <c r="FE4" s="209"/>
      <c r="FF4" s="209"/>
      <c r="FG4" s="209"/>
      <c r="FH4" s="209"/>
      <c r="FI4" s="209"/>
      <c r="FJ4" s="209"/>
      <c r="FK4" s="210"/>
      <c r="FO4" s="137"/>
    </row>
    <row r="5" spans="1:171" s="25" customFormat="1" ht="13.5" customHeight="1" x14ac:dyDescent="0.2">
      <c r="A5" s="192" t="s">
        <v>691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92" t="s">
        <v>692</v>
      </c>
      <c r="V5" s="193"/>
      <c r="W5" s="193"/>
      <c r="X5" s="193"/>
      <c r="Y5" s="193"/>
      <c r="Z5" s="193"/>
      <c r="AA5" s="194"/>
      <c r="AB5" s="192">
        <v>3</v>
      </c>
      <c r="AC5" s="193"/>
      <c r="AD5" s="193"/>
      <c r="AE5" s="193"/>
      <c r="AF5" s="193"/>
      <c r="AG5" s="193"/>
      <c r="AH5" s="193"/>
      <c r="AI5" s="193"/>
      <c r="AJ5" s="194"/>
      <c r="AK5" s="192">
        <v>4</v>
      </c>
      <c r="AL5" s="193"/>
      <c r="AM5" s="193"/>
      <c r="AN5" s="193"/>
      <c r="AO5" s="193"/>
      <c r="AP5" s="193"/>
      <c r="AQ5" s="193"/>
      <c r="AR5" s="193"/>
      <c r="AS5" s="193"/>
      <c r="AT5" s="193"/>
      <c r="AU5" s="194"/>
      <c r="AV5" s="192">
        <v>5</v>
      </c>
      <c r="AW5" s="193"/>
      <c r="AX5" s="193"/>
      <c r="AY5" s="193"/>
      <c r="AZ5" s="193"/>
      <c r="BA5" s="193"/>
      <c r="BB5" s="193"/>
      <c r="BC5" s="193"/>
      <c r="BD5" s="193"/>
      <c r="BE5" s="193"/>
      <c r="BF5" s="194"/>
      <c r="BG5" s="192">
        <v>6</v>
      </c>
      <c r="BH5" s="193"/>
      <c r="BI5" s="193"/>
      <c r="BJ5" s="193"/>
      <c r="BK5" s="193"/>
      <c r="BL5" s="193"/>
      <c r="BM5" s="193"/>
      <c r="BN5" s="193"/>
      <c r="BO5" s="193"/>
      <c r="BP5" s="193"/>
      <c r="BQ5" s="194"/>
      <c r="BR5" s="192">
        <v>7</v>
      </c>
      <c r="BS5" s="193"/>
      <c r="BT5" s="193"/>
      <c r="BU5" s="193"/>
      <c r="BV5" s="193"/>
      <c r="BW5" s="193"/>
      <c r="BX5" s="193"/>
      <c r="BY5" s="193"/>
      <c r="BZ5" s="193"/>
      <c r="CA5" s="193"/>
      <c r="CB5" s="194"/>
      <c r="CC5" s="192">
        <v>8</v>
      </c>
      <c r="CD5" s="193"/>
      <c r="CE5" s="193"/>
      <c r="CF5" s="193"/>
      <c r="CG5" s="193"/>
      <c r="CH5" s="193"/>
      <c r="CI5" s="193"/>
      <c r="CJ5" s="193"/>
      <c r="CK5" s="193"/>
      <c r="CL5" s="193"/>
      <c r="CM5" s="194"/>
      <c r="CN5" s="192">
        <v>9</v>
      </c>
      <c r="CO5" s="193"/>
      <c r="CP5" s="193"/>
      <c r="CQ5" s="193"/>
      <c r="CR5" s="193"/>
      <c r="CS5" s="193"/>
      <c r="CT5" s="193"/>
      <c r="CU5" s="193"/>
      <c r="CV5" s="193"/>
      <c r="CW5" s="193"/>
      <c r="CX5" s="194"/>
      <c r="CY5" s="192">
        <v>10</v>
      </c>
      <c r="CZ5" s="193"/>
      <c r="DA5" s="193"/>
      <c r="DB5" s="193"/>
      <c r="DC5" s="193"/>
      <c r="DD5" s="193"/>
      <c r="DE5" s="193"/>
      <c r="DF5" s="193"/>
      <c r="DG5" s="193"/>
      <c r="DH5" s="194"/>
      <c r="DI5" s="192">
        <v>11</v>
      </c>
      <c r="DJ5" s="193"/>
      <c r="DK5" s="193"/>
      <c r="DL5" s="193"/>
      <c r="DM5" s="193"/>
      <c r="DN5" s="193"/>
      <c r="DO5" s="193"/>
      <c r="DP5" s="193"/>
      <c r="DQ5" s="193"/>
      <c r="DR5" s="193"/>
      <c r="DS5" s="194"/>
      <c r="DT5" s="192">
        <v>12</v>
      </c>
      <c r="DU5" s="193"/>
      <c r="DV5" s="193"/>
      <c r="DW5" s="193"/>
      <c r="DX5" s="193"/>
      <c r="DY5" s="193"/>
      <c r="DZ5" s="193"/>
      <c r="EA5" s="193"/>
      <c r="EB5" s="193"/>
      <c r="EC5" s="193"/>
      <c r="ED5" s="194"/>
      <c r="EE5" s="192">
        <v>13</v>
      </c>
      <c r="EF5" s="193"/>
      <c r="EG5" s="193"/>
      <c r="EH5" s="193"/>
      <c r="EI5" s="193"/>
      <c r="EJ5" s="193"/>
      <c r="EK5" s="193"/>
      <c r="EL5" s="193"/>
      <c r="EM5" s="193"/>
      <c r="EN5" s="193"/>
      <c r="EO5" s="194"/>
      <c r="EP5" s="192">
        <v>14</v>
      </c>
      <c r="EQ5" s="193"/>
      <c r="ER5" s="193"/>
      <c r="ES5" s="193"/>
      <c r="ET5" s="193"/>
      <c r="EU5" s="193"/>
      <c r="EV5" s="193"/>
      <c r="EW5" s="193"/>
      <c r="EX5" s="193"/>
      <c r="EY5" s="193"/>
      <c r="EZ5" s="194"/>
      <c r="FA5" s="192">
        <v>15</v>
      </c>
      <c r="FB5" s="193"/>
      <c r="FC5" s="193"/>
      <c r="FD5" s="193"/>
      <c r="FE5" s="193"/>
      <c r="FF5" s="193"/>
      <c r="FG5" s="193"/>
      <c r="FH5" s="193"/>
      <c r="FI5" s="193"/>
      <c r="FJ5" s="193"/>
      <c r="FK5" s="194"/>
      <c r="FO5" s="1"/>
    </row>
    <row r="6" spans="1:171" ht="27" customHeight="1" x14ac:dyDescent="0.2">
      <c r="A6" s="60"/>
      <c r="B6" s="512" t="s">
        <v>679</v>
      </c>
      <c r="C6" s="512"/>
      <c r="D6" s="512"/>
      <c r="E6" s="512"/>
      <c r="F6" s="512"/>
      <c r="G6" s="512"/>
      <c r="H6" s="512"/>
      <c r="I6" s="512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3"/>
      <c r="U6" s="206" t="s">
        <v>534</v>
      </c>
      <c r="V6" s="160"/>
      <c r="W6" s="160"/>
      <c r="X6" s="160"/>
      <c r="Y6" s="160"/>
      <c r="Z6" s="160"/>
      <c r="AA6" s="207"/>
      <c r="AB6" s="186">
        <v>1</v>
      </c>
      <c r="AC6" s="187"/>
      <c r="AD6" s="187"/>
      <c r="AE6" s="187"/>
      <c r="AF6" s="187"/>
      <c r="AG6" s="187"/>
      <c r="AH6" s="187"/>
      <c r="AI6" s="187"/>
      <c r="AJ6" s="188"/>
      <c r="AK6" s="186">
        <v>1</v>
      </c>
      <c r="AL6" s="187"/>
      <c r="AM6" s="187"/>
      <c r="AN6" s="187"/>
      <c r="AO6" s="187"/>
      <c r="AP6" s="187"/>
      <c r="AQ6" s="187"/>
      <c r="AR6" s="187"/>
      <c r="AS6" s="187"/>
      <c r="AT6" s="187"/>
      <c r="AU6" s="188"/>
      <c r="AV6" s="186">
        <v>1</v>
      </c>
      <c r="AW6" s="187"/>
      <c r="AX6" s="187"/>
      <c r="AY6" s="187"/>
      <c r="AZ6" s="187"/>
      <c r="BA6" s="187"/>
      <c r="BB6" s="187"/>
      <c r="BC6" s="187"/>
      <c r="BD6" s="187"/>
      <c r="BE6" s="187"/>
      <c r="BF6" s="188"/>
      <c r="BG6" s="186">
        <v>1</v>
      </c>
      <c r="BH6" s="187"/>
      <c r="BI6" s="187"/>
      <c r="BJ6" s="187"/>
      <c r="BK6" s="187"/>
      <c r="BL6" s="187"/>
      <c r="BM6" s="187"/>
      <c r="BN6" s="187"/>
      <c r="BO6" s="187"/>
      <c r="BP6" s="187"/>
      <c r="BQ6" s="188"/>
      <c r="BR6" s="186">
        <v>1</v>
      </c>
      <c r="BS6" s="187"/>
      <c r="BT6" s="187"/>
      <c r="BU6" s="187"/>
      <c r="BV6" s="187"/>
      <c r="BW6" s="187"/>
      <c r="BX6" s="187"/>
      <c r="BY6" s="187"/>
      <c r="BZ6" s="187"/>
      <c r="CA6" s="187"/>
      <c r="CB6" s="188"/>
      <c r="CC6" s="186">
        <v>0</v>
      </c>
      <c r="CD6" s="187"/>
      <c r="CE6" s="187"/>
      <c r="CF6" s="187"/>
      <c r="CG6" s="187"/>
      <c r="CH6" s="187"/>
      <c r="CI6" s="187"/>
      <c r="CJ6" s="187"/>
      <c r="CK6" s="187"/>
      <c r="CL6" s="187"/>
      <c r="CM6" s="188"/>
      <c r="CN6" s="186">
        <v>0</v>
      </c>
      <c r="CO6" s="187"/>
      <c r="CP6" s="187"/>
      <c r="CQ6" s="187"/>
      <c r="CR6" s="187"/>
      <c r="CS6" s="187"/>
      <c r="CT6" s="187"/>
      <c r="CU6" s="187"/>
      <c r="CV6" s="187"/>
      <c r="CW6" s="187"/>
      <c r="CX6" s="188"/>
      <c r="CY6" s="186">
        <v>1</v>
      </c>
      <c r="CZ6" s="187"/>
      <c r="DA6" s="187"/>
      <c r="DB6" s="187"/>
      <c r="DC6" s="187"/>
      <c r="DD6" s="187"/>
      <c r="DE6" s="187"/>
      <c r="DF6" s="187"/>
      <c r="DG6" s="187"/>
      <c r="DH6" s="188"/>
      <c r="DI6" s="186">
        <v>1</v>
      </c>
      <c r="DJ6" s="187"/>
      <c r="DK6" s="187"/>
      <c r="DL6" s="187"/>
      <c r="DM6" s="187"/>
      <c r="DN6" s="187"/>
      <c r="DO6" s="187"/>
      <c r="DP6" s="187"/>
      <c r="DQ6" s="187"/>
      <c r="DR6" s="187"/>
      <c r="DS6" s="188"/>
      <c r="DT6" s="186">
        <v>1</v>
      </c>
      <c r="DU6" s="187"/>
      <c r="DV6" s="187"/>
      <c r="DW6" s="187"/>
      <c r="DX6" s="187"/>
      <c r="DY6" s="187"/>
      <c r="DZ6" s="187"/>
      <c r="EA6" s="187"/>
      <c r="EB6" s="187"/>
      <c r="EC6" s="187"/>
      <c r="ED6" s="188"/>
      <c r="EE6" s="186">
        <v>1</v>
      </c>
      <c r="EF6" s="187"/>
      <c r="EG6" s="187"/>
      <c r="EH6" s="187"/>
      <c r="EI6" s="187"/>
      <c r="EJ6" s="187"/>
      <c r="EK6" s="187"/>
      <c r="EL6" s="187"/>
      <c r="EM6" s="187"/>
      <c r="EN6" s="187"/>
      <c r="EO6" s="188"/>
      <c r="EP6" s="186">
        <v>1</v>
      </c>
      <c r="EQ6" s="187"/>
      <c r="ER6" s="187"/>
      <c r="ES6" s="187"/>
      <c r="ET6" s="187"/>
      <c r="EU6" s="187"/>
      <c r="EV6" s="187"/>
      <c r="EW6" s="187"/>
      <c r="EX6" s="187"/>
      <c r="EY6" s="187"/>
      <c r="EZ6" s="188"/>
      <c r="FA6" s="186">
        <v>1</v>
      </c>
      <c r="FB6" s="187"/>
      <c r="FC6" s="187"/>
      <c r="FD6" s="187"/>
      <c r="FE6" s="187"/>
      <c r="FF6" s="187"/>
      <c r="FG6" s="187"/>
      <c r="FH6" s="187"/>
      <c r="FI6" s="187"/>
      <c r="FJ6" s="187"/>
      <c r="FK6" s="188"/>
    </row>
    <row r="7" spans="1:171" ht="42.75" customHeight="1" x14ac:dyDescent="0.2">
      <c r="A7" s="23"/>
      <c r="B7" s="512" t="s">
        <v>678</v>
      </c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3"/>
      <c r="U7" s="206" t="s">
        <v>535</v>
      </c>
      <c r="V7" s="160"/>
      <c r="W7" s="160"/>
      <c r="X7" s="160"/>
      <c r="Y7" s="160"/>
      <c r="Z7" s="160"/>
      <c r="AA7" s="207"/>
      <c r="AB7" s="186"/>
      <c r="AC7" s="187"/>
      <c r="AD7" s="187"/>
      <c r="AE7" s="187"/>
      <c r="AF7" s="187"/>
      <c r="AG7" s="187"/>
      <c r="AH7" s="187"/>
      <c r="AI7" s="187"/>
      <c r="AJ7" s="188"/>
      <c r="AK7" s="186"/>
      <c r="AL7" s="187"/>
      <c r="AM7" s="187"/>
      <c r="AN7" s="187"/>
      <c r="AO7" s="187"/>
      <c r="AP7" s="187"/>
      <c r="AQ7" s="187"/>
      <c r="AR7" s="187"/>
      <c r="AS7" s="187"/>
      <c r="AT7" s="187"/>
      <c r="AU7" s="188"/>
      <c r="AV7" s="186"/>
      <c r="AW7" s="187"/>
      <c r="AX7" s="187"/>
      <c r="AY7" s="187"/>
      <c r="AZ7" s="187"/>
      <c r="BA7" s="187"/>
      <c r="BB7" s="187"/>
      <c r="BC7" s="187"/>
      <c r="BD7" s="187"/>
      <c r="BE7" s="187"/>
      <c r="BF7" s="188"/>
      <c r="BG7" s="186"/>
      <c r="BH7" s="187"/>
      <c r="BI7" s="187"/>
      <c r="BJ7" s="187"/>
      <c r="BK7" s="187"/>
      <c r="BL7" s="187"/>
      <c r="BM7" s="187"/>
      <c r="BN7" s="187"/>
      <c r="BO7" s="187"/>
      <c r="BP7" s="187"/>
      <c r="BQ7" s="188"/>
      <c r="BR7" s="186"/>
      <c r="BS7" s="187"/>
      <c r="BT7" s="187"/>
      <c r="BU7" s="187"/>
      <c r="BV7" s="187"/>
      <c r="BW7" s="187"/>
      <c r="BX7" s="187"/>
      <c r="BY7" s="187"/>
      <c r="BZ7" s="187"/>
      <c r="CA7" s="187"/>
      <c r="CB7" s="188"/>
      <c r="CC7" s="186"/>
      <c r="CD7" s="187"/>
      <c r="CE7" s="187"/>
      <c r="CF7" s="187"/>
      <c r="CG7" s="187"/>
      <c r="CH7" s="187"/>
      <c r="CI7" s="187"/>
      <c r="CJ7" s="187"/>
      <c r="CK7" s="187"/>
      <c r="CL7" s="187"/>
      <c r="CM7" s="188"/>
      <c r="CN7" s="186"/>
      <c r="CO7" s="187"/>
      <c r="CP7" s="187"/>
      <c r="CQ7" s="187"/>
      <c r="CR7" s="187"/>
      <c r="CS7" s="187"/>
      <c r="CT7" s="187"/>
      <c r="CU7" s="187"/>
      <c r="CV7" s="187"/>
      <c r="CW7" s="187"/>
      <c r="CX7" s="188"/>
      <c r="CY7" s="186"/>
      <c r="CZ7" s="187"/>
      <c r="DA7" s="187"/>
      <c r="DB7" s="187"/>
      <c r="DC7" s="187"/>
      <c r="DD7" s="187"/>
      <c r="DE7" s="187"/>
      <c r="DF7" s="187"/>
      <c r="DG7" s="187"/>
      <c r="DH7" s="188"/>
      <c r="DI7" s="186"/>
      <c r="DJ7" s="187"/>
      <c r="DK7" s="187"/>
      <c r="DL7" s="187"/>
      <c r="DM7" s="187"/>
      <c r="DN7" s="187"/>
      <c r="DO7" s="187"/>
      <c r="DP7" s="187"/>
      <c r="DQ7" s="187"/>
      <c r="DR7" s="187"/>
      <c r="DS7" s="188"/>
      <c r="DT7" s="186"/>
      <c r="DU7" s="187"/>
      <c r="DV7" s="187"/>
      <c r="DW7" s="187"/>
      <c r="DX7" s="187"/>
      <c r="DY7" s="187"/>
      <c r="DZ7" s="187"/>
      <c r="EA7" s="187"/>
      <c r="EB7" s="187"/>
      <c r="EC7" s="187"/>
      <c r="ED7" s="188"/>
      <c r="EE7" s="186"/>
      <c r="EF7" s="187"/>
      <c r="EG7" s="187"/>
      <c r="EH7" s="187"/>
      <c r="EI7" s="187"/>
      <c r="EJ7" s="187"/>
      <c r="EK7" s="187"/>
      <c r="EL7" s="187"/>
      <c r="EM7" s="187"/>
      <c r="EN7" s="187"/>
      <c r="EO7" s="188"/>
      <c r="EP7" s="186"/>
      <c r="EQ7" s="187"/>
      <c r="ER7" s="187"/>
      <c r="ES7" s="187"/>
      <c r="ET7" s="187"/>
      <c r="EU7" s="187"/>
      <c r="EV7" s="187"/>
      <c r="EW7" s="187"/>
      <c r="EX7" s="187"/>
      <c r="EY7" s="187"/>
      <c r="EZ7" s="188"/>
      <c r="FA7" s="186"/>
      <c r="FB7" s="187"/>
      <c r="FC7" s="187"/>
      <c r="FD7" s="187"/>
      <c r="FE7" s="187"/>
      <c r="FF7" s="187"/>
      <c r="FG7" s="187"/>
      <c r="FH7" s="187"/>
      <c r="FI7" s="187"/>
      <c r="FJ7" s="187"/>
      <c r="FK7" s="188"/>
    </row>
    <row r="8" spans="1:171" s="6" customFormat="1" ht="15" customHeight="1" x14ac:dyDescent="0.2">
      <c r="C8" s="69"/>
      <c r="D8" s="69"/>
      <c r="E8" s="70" t="s">
        <v>550</v>
      </c>
      <c r="FO8" s="1"/>
    </row>
    <row r="9" spans="1:171" s="6" customFormat="1" ht="12" customHeight="1" x14ac:dyDescent="0.2">
      <c r="E9" s="71" t="s">
        <v>551</v>
      </c>
      <c r="FO9" s="218"/>
    </row>
    <row r="10" spans="1:171" s="37" customFormat="1" ht="21" customHeight="1" x14ac:dyDescent="0.25">
      <c r="FO10" s="218"/>
    </row>
    <row r="11" spans="1:171" s="13" customFormat="1" ht="21" customHeight="1" x14ac:dyDescent="0.2">
      <c r="A11" s="506" t="s">
        <v>163</v>
      </c>
      <c r="B11" s="507"/>
      <c r="C11" s="507"/>
      <c r="D11" s="507"/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8"/>
      <c r="W11" s="506" t="s">
        <v>540</v>
      </c>
      <c r="X11" s="507"/>
      <c r="Y11" s="507"/>
      <c r="Z11" s="507"/>
      <c r="AA11" s="507"/>
      <c r="AB11" s="507"/>
      <c r="AC11" s="508"/>
      <c r="AD11" s="447" t="s">
        <v>12</v>
      </c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  <c r="BJ11" s="448"/>
      <c r="BK11" s="448"/>
      <c r="BL11" s="448"/>
      <c r="BM11" s="448"/>
      <c r="BN11" s="448"/>
      <c r="BO11" s="448"/>
      <c r="BP11" s="448"/>
      <c r="BQ11" s="448"/>
      <c r="BR11" s="448"/>
      <c r="BS11" s="448"/>
      <c r="BT11" s="448"/>
      <c r="BU11" s="448"/>
      <c r="BV11" s="448"/>
      <c r="BW11" s="448"/>
      <c r="BX11" s="448"/>
      <c r="BY11" s="448"/>
      <c r="BZ11" s="448"/>
      <c r="CA11" s="448"/>
      <c r="CB11" s="448"/>
      <c r="CC11" s="448"/>
      <c r="CD11" s="448"/>
      <c r="CE11" s="448"/>
      <c r="CF11" s="448"/>
      <c r="CG11" s="448"/>
      <c r="CH11" s="448"/>
      <c r="CI11" s="448"/>
      <c r="CJ11" s="448"/>
      <c r="CK11" s="448"/>
      <c r="CL11" s="448"/>
      <c r="CM11" s="448"/>
      <c r="CN11" s="448"/>
      <c r="CO11" s="448"/>
      <c r="CP11" s="448"/>
      <c r="CQ11" s="448"/>
      <c r="CR11" s="448"/>
      <c r="CS11" s="448"/>
      <c r="CT11" s="448"/>
      <c r="CU11" s="448"/>
      <c r="CV11" s="448"/>
      <c r="CW11" s="448"/>
      <c r="CX11" s="448"/>
      <c r="CY11" s="448"/>
      <c r="CZ11" s="448"/>
      <c r="DA11" s="448"/>
      <c r="DB11" s="448"/>
      <c r="DC11" s="448"/>
      <c r="DD11" s="448"/>
      <c r="DE11" s="448"/>
      <c r="DF11" s="448"/>
      <c r="DG11" s="448"/>
      <c r="DH11" s="448"/>
      <c r="DI11" s="448"/>
      <c r="DJ11" s="448"/>
      <c r="DK11" s="448"/>
      <c r="DL11" s="448"/>
      <c r="DM11" s="448"/>
      <c r="DN11" s="448"/>
      <c r="DO11" s="448"/>
      <c r="DP11" s="448"/>
      <c r="DQ11" s="448"/>
      <c r="DR11" s="448"/>
      <c r="DS11" s="448"/>
      <c r="DT11" s="448"/>
      <c r="DU11" s="448"/>
      <c r="DV11" s="448"/>
      <c r="DW11" s="448"/>
      <c r="DX11" s="448"/>
      <c r="DY11" s="448"/>
      <c r="DZ11" s="448"/>
      <c r="EA11" s="448"/>
      <c r="EB11" s="448"/>
      <c r="EC11" s="448"/>
      <c r="ED11" s="448"/>
      <c r="EE11" s="448"/>
      <c r="EF11" s="449"/>
      <c r="EG11" s="543" t="s">
        <v>15</v>
      </c>
      <c r="EH11" s="544"/>
      <c r="EI11" s="544"/>
      <c r="EJ11" s="544"/>
      <c r="EK11" s="544"/>
      <c r="EL11" s="544"/>
      <c r="EM11" s="544"/>
      <c r="EN11" s="544"/>
      <c r="EO11" s="544"/>
      <c r="EP11" s="544"/>
      <c r="EQ11" s="544"/>
      <c r="ER11" s="544"/>
      <c r="ES11" s="544"/>
      <c r="ET11" s="545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O11" s="31"/>
    </row>
    <row r="12" spans="1:171" s="13" customFormat="1" ht="42" customHeight="1" x14ac:dyDescent="0.2">
      <c r="A12" s="509"/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510"/>
      <c r="P12" s="510"/>
      <c r="Q12" s="510"/>
      <c r="R12" s="510"/>
      <c r="S12" s="510"/>
      <c r="T12" s="510"/>
      <c r="U12" s="510"/>
      <c r="V12" s="511"/>
      <c r="W12" s="509"/>
      <c r="X12" s="510"/>
      <c r="Y12" s="510"/>
      <c r="Z12" s="510"/>
      <c r="AA12" s="510"/>
      <c r="AB12" s="510"/>
      <c r="AC12" s="511"/>
      <c r="AD12" s="540" t="s">
        <v>13</v>
      </c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2"/>
      <c r="AQ12" s="540" t="s">
        <v>552</v>
      </c>
      <c r="AR12" s="541"/>
      <c r="AS12" s="541"/>
      <c r="AT12" s="541"/>
      <c r="AU12" s="541"/>
      <c r="AV12" s="541"/>
      <c r="AW12" s="541"/>
      <c r="AX12" s="541"/>
      <c r="AY12" s="541"/>
      <c r="AZ12" s="541"/>
      <c r="BA12" s="541"/>
      <c r="BB12" s="541"/>
      <c r="BC12" s="542"/>
      <c r="BD12" s="540" t="s">
        <v>923</v>
      </c>
      <c r="BE12" s="541"/>
      <c r="BF12" s="541"/>
      <c r="BG12" s="541"/>
      <c r="BH12" s="541"/>
      <c r="BI12" s="541"/>
      <c r="BJ12" s="541"/>
      <c r="BK12" s="541"/>
      <c r="BL12" s="541"/>
      <c r="BM12" s="541"/>
      <c r="BN12" s="541"/>
      <c r="BO12" s="541"/>
      <c r="BP12" s="541"/>
      <c r="BQ12" s="541"/>
      <c r="BR12" s="542"/>
      <c r="BS12" s="208" t="s">
        <v>553</v>
      </c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10"/>
      <c r="CF12" s="208" t="s">
        <v>554</v>
      </c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10"/>
      <c r="CS12" s="208" t="s">
        <v>555</v>
      </c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10"/>
      <c r="DF12" s="208" t="s">
        <v>674</v>
      </c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10"/>
      <c r="DS12" s="208" t="s">
        <v>14</v>
      </c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10"/>
      <c r="EG12" s="546"/>
      <c r="EH12" s="547"/>
      <c r="EI12" s="547"/>
      <c r="EJ12" s="547"/>
      <c r="EK12" s="547"/>
      <c r="EL12" s="547"/>
      <c r="EM12" s="547"/>
      <c r="EN12" s="547"/>
      <c r="EO12" s="547"/>
      <c r="EP12" s="547"/>
      <c r="EQ12" s="547"/>
      <c r="ER12" s="547"/>
      <c r="ES12" s="547"/>
      <c r="ET12" s="548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O12" s="1"/>
    </row>
    <row r="13" spans="1:171" s="25" customFormat="1" ht="13.5" customHeight="1" x14ac:dyDescent="0.2">
      <c r="A13" s="192" t="s">
        <v>691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4"/>
      <c r="W13" s="192" t="s">
        <v>692</v>
      </c>
      <c r="X13" s="193"/>
      <c r="Y13" s="193"/>
      <c r="Z13" s="193"/>
      <c r="AA13" s="193"/>
      <c r="AB13" s="193"/>
      <c r="AC13" s="194"/>
      <c r="AD13" s="192">
        <v>16</v>
      </c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4"/>
      <c r="AQ13" s="192">
        <v>17</v>
      </c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4"/>
      <c r="BD13" s="192">
        <v>18</v>
      </c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4"/>
      <c r="BS13" s="192">
        <v>19</v>
      </c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4"/>
      <c r="CF13" s="192">
        <v>20</v>
      </c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4"/>
      <c r="CS13" s="192">
        <v>21</v>
      </c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4"/>
      <c r="DF13" s="192">
        <v>22</v>
      </c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4"/>
      <c r="DS13" s="192">
        <v>23</v>
      </c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4"/>
      <c r="EG13" s="192">
        <v>24</v>
      </c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4"/>
      <c r="FO13" s="31"/>
    </row>
    <row r="14" spans="1:171" ht="27" customHeight="1" x14ac:dyDescent="0.2">
      <c r="A14" s="60"/>
      <c r="B14" s="512" t="s">
        <v>679</v>
      </c>
      <c r="C14" s="512"/>
      <c r="D14" s="512"/>
      <c r="E14" s="512"/>
      <c r="F14" s="512"/>
      <c r="G14" s="512"/>
      <c r="H14" s="512"/>
      <c r="I14" s="512"/>
      <c r="J14" s="512"/>
      <c r="K14" s="512"/>
      <c r="L14" s="512"/>
      <c r="M14" s="512"/>
      <c r="N14" s="512"/>
      <c r="O14" s="512"/>
      <c r="P14" s="512"/>
      <c r="Q14" s="512"/>
      <c r="R14" s="512"/>
      <c r="S14" s="512"/>
      <c r="T14" s="512"/>
      <c r="U14" s="512"/>
      <c r="V14" s="513"/>
      <c r="W14" s="206" t="s">
        <v>534</v>
      </c>
      <c r="X14" s="160"/>
      <c r="Y14" s="160"/>
      <c r="Z14" s="160"/>
      <c r="AA14" s="160"/>
      <c r="AB14" s="160"/>
      <c r="AC14" s="207"/>
      <c r="AD14" s="186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8"/>
      <c r="AQ14" s="186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8"/>
      <c r="BD14" s="186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8"/>
      <c r="BS14" s="186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8"/>
      <c r="CF14" s="186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8"/>
      <c r="CS14" s="186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8"/>
      <c r="DF14" s="186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8"/>
      <c r="DS14" s="186">
        <v>1</v>
      </c>
      <c r="DT14" s="187"/>
      <c r="DU14" s="187"/>
      <c r="DV14" s="187"/>
      <c r="DW14" s="187"/>
      <c r="DX14" s="187"/>
      <c r="DY14" s="187"/>
      <c r="DZ14" s="187"/>
      <c r="EA14" s="187"/>
      <c r="EB14" s="187"/>
      <c r="EC14" s="187"/>
      <c r="ED14" s="187"/>
      <c r="EE14" s="187"/>
      <c r="EF14" s="188"/>
      <c r="EG14" s="186"/>
      <c r="EH14" s="187"/>
      <c r="EI14" s="187"/>
      <c r="EJ14" s="187"/>
      <c r="EK14" s="187"/>
      <c r="EL14" s="187"/>
      <c r="EM14" s="187"/>
      <c r="EN14" s="187"/>
      <c r="EO14" s="187"/>
      <c r="EP14" s="187"/>
      <c r="EQ14" s="187"/>
      <c r="ER14" s="187"/>
      <c r="ES14" s="187"/>
      <c r="ET14" s="188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O14" s="25"/>
    </row>
    <row r="15" spans="1:171" ht="42.75" customHeight="1" x14ac:dyDescent="0.2">
      <c r="A15" s="23"/>
      <c r="B15" s="512" t="s">
        <v>11</v>
      </c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3"/>
      <c r="W15" s="206" t="s">
        <v>535</v>
      </c>
      <c r="X15" s="160"/>
      <c r="Y15" s="160"/>
      <c r="Z15" s="160"/>
      <c r="AA15" s="160"/>
      <c r="AB15" s="160"/>
      <c r="AC15" s="207"/>
      <c r="AD15" s="186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8"/>
      <c r="AQ15" s="186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8"/>
      <c r="BD15" s="186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8"/>
      <c r="BS15" s="186"/>
      <c r="BT15" s="187"/>
      <c r="BU15" s="187"/>
      <c r="BV15" s="187"/>
      <c r="BW15" s="187"/>
      <c r="BX15" s="187"/>
      <c r="BY15" s="187"/>
      <c r="BZ15" s="187"/>
      <c r="CA15" s="187"/>
      <c r="CB15" s="187"/>
      <c r="CC15" s="187"/>
      <c r="CD15" s="187"/>
      <c r="CE15" s="188"/>
      <c r="CF15" s="186"/>
      <c r="CG15" s="187"/>
      <c r="CH15" s="187"/>
      <c r="CI15" s="187"/>
      <c r="CJ15" s="187"/>
      <c r="CK15" s="187"/>
      <c r="CL15" s="187"/>
      <c r="CM15" s="187"/>
      <c r="CN15" s="187"/>
      <c r="CO15" s="187"/>
      <c r="CP15" s="187"/>
      <c r="CQ15" s="187"/>
      <c r="CR15" s="188"/>
      <c r="CS15" s="186"/>
      <c r="CT15" s="187"/>
      <c r="CU15" s="187"/>
      <c r="CV15" s="187"/>
      <c r="CW15" s="187"/>
      <c r="CX15" s="187"/>
      <c r="CY15" s="187"/>
      <c r="CZ15" s="187"/>
      <c r="DA15" s="187"/>
      <c r="DB15" s="187"/>
      <c r="DC15" s="187"/>
      <c r="DD15" s="187"/>
      <c r="DE15" s="188"/>
      <c r="DF15" s="186"/>
      <c r="DG15" s="187"/>
      <c r="DH15" s="187"/>
      <c r="DI15" s="187"/>
      <c r="DJ15" s="187"/>
      <c r="DK15" s="187"/>
      <c r="DL15" s="187"/>
      <c r="DM15" s="187"/>
      <c r="DN15" s="187"/>
      <c r="DO15" s="187"/>
      <c r="DP15" s="187"/>
      <c r="DQ15" s="187"/>
      <c r="DR15" s="188"/>
      <c r="DS15" s="186"/>
      <c r="DT15" s="187"/>
      <c r="DU15" s="187"/>
      <c r="DV15" s="187"/>
      <c r="DW15" s="187"/>
      <c r="DX15" s="187"/>
      <c r="DY15" s="187"/>
      <c r="DZ15" s="187"/>
      <c r="EA15" s="187"/>
      <c r="EB15" s="187"/>
      <c r="EC15" s="187"/>
      <c r="ED15" s="187"/>
      <c r="EE15" s="187"/>
      <c r="EF15" s="188"/>
      <c r="EG15" s="186"/>
      <c r="EH15" s="187"/>
      <c r="EI15" s="187"/>
      <c r="EJ15" s="187"/>
      <c r="EK15" s="187"/>
      <c r="EL15" s="187"/>
      <c r="EM15" s="187"/>
      <c r="EN15" s="187"/>
      <c r="EO15" s="187"/>
      <c r="EP15" s="187"/>
      <c r="EQ15" s="187"/>
      <c r="ER15" s="187"/>
      <c r="ES15" s="187"/>
      <c r="ET15" s="188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</row>
    <row r="19" spans="171:171" x14ac:dyDescent="0.2">
      <c r="FO19" s="218"/>
    </row>
    <row r="20" spans="171:171" x14ac:dyDescent="0.2">
      <c r="FO20" s="218"/>
    </row>
    <row r="21" spans="171:171" x14ac:dyDescent="0.2">
      <c r="FO21" s="31"/>
    </row>
    <row r="22" spans="171:171" x14ac:dyDescent="0.2">
      <c r="FO22" s="13"/>
    </row>
    <row r="24" spans="171:171" x14ac:dyDescent="0.2">
      <c r="FO24" s="25"/>
    </row>
    <row r="25" spans="171:171" x14ac:dyDescent="0.2">
      <c r="FO25" s="25"/>
    </row>
    <row r="26" spans="171:171" x14ac:dyDescent="0.2">
      <c r="FO26" s="25"/>
    </row>
  </sheetData>
  <sheetProtection algorithmName="SHA-512" hashValue="gdCJwPkkBcQ14HJLmyrAZlEuX0aCWrauLH9Mvvq15WVpRa3RCd6I9X8thBUskPy9/OIn0ZFkhjEjhostowqaKg==" saltValue="ct/7Vw8n8wUTH4L7ijVdnA==" spinCount="100000" sheet="1" objects="1" scenarios="1"/>
  <mergeCells count="111">
    <mergeCell ref="FO19:FO20"/>
    <mergeCell ref="EG14:ET14"/>
    <mergeCell ref="DF15:DR15"/>
    <mergeCell ref="DS15:EF15"/>
    <mergeCell ref="EG15:ET15"/>
    <mergeCell ref="BD15:BR15"/>
    <mergeCell ref="BS15:CE15"/>
    <mergeCell ref="CF15:CR15"/>
    <mergeCell ref="CS15:DE15"/>
    <mergeCell ref="BS13:CE13"/>
    <mergeCell ref="CF13:CR13"/>
    <mergeCell ref="CS13:DE13"/>
    <mergeCell ref="BD14:BR14"/>
    <mergeCell ref="BS14:CE14"/>
    <mergeCell ref="CF14:CR14"/>
    <mergeCell ref="CS14:DE14"/>
    <mergeCell ref="FO1:FO2"/>
    <mergeCell ref="FO3:FO4"/>
    <mergeCell ref="FO9:FO10"/>
    <mergeCell ref="AD11:EF11"/>
    <mergeCell ref="EG11:ET12"/>
    <mergeCell ref="BD12:BR12"/>
    <mergeCell ref="BS12:CE12"/>
    <mergeCell ref="CF12:CR12"/>
    <mergeCell ref="CS12:DE12"/>
    <mergeCell ref="DF13:DR13"/>
    <mergeCell ref="DS13:EF13"/>
    <mergeCell ref="EG13:ET13"/>
    <mergeCell ref="DF12:DR12"/>
    <mergeCell ref="DS12:EF12"/>
    <mergeCell ref="AD14:AP14"/>
    <mergeCell ref="DF14:DR14"/>
    <mergeCell ref="DS14:EF14"/>
    <mergeCell ref="AK6:AU6"/>
    <mergeCell ref="BG4:BQ4"/>
    <mergeCell ref="AD12:AP12"/>
    <mergeCell ref="AQ12:BC12"/>
    <mergeCell ref="CC6:CM6"/>
    <mergeCell ref="CC7:CM7"/>
    <mergeCell ref="BG6:BQ6"/>
    <mergeCell ref="BG7:BQ7"/>
    <mergeCell ref="B7:T7"/>
    <mergeCell ref="U7:AA7"/>
    <mergeCell ref="AB7:AJ7"/>
    <mergeCell ref="AK5:AU5"/>
    <mergeCell ref="AB4:AJ4"/>
    <mergeCell ref="AB5:AJ5"/>
    <mergeCell ref="AB6:AJ6"/>
    <mergeCell ref="AV6:BF6"/>
    <mergeCell ref="AV7:BF7"/>
    <mergeCell ref="AV5:BF5"/>
    <mergeCell ref="AQ14:BC14"/>
    <mergeCell ref="AD13:AP13"/>
    <mergeCell ref="AQ13:BC13"/>
    <mergeCell ref="AD15:AP15"/>
    <mergeCell ref="AQ15:BC15"/>
    <mergeCell ref="AV4:BF4"/>
    <mergeCell ref="W14:AC14"/>
    <mergeCell ref="B14:V14"/>
    <mergeCell ref="W11:AC12"/>
    <mergeCell ref="W13:AC13"/>
    <mergeCell ref="B15:V15"/>
    <mergeCell ref="A13:V13"/>
    <mergeCell ref="A11:V12"/>
    <mergeCell ref="A4:T4"/>
    <mergeCell ref="U4:AA4"/>
    <mergeCell ref="A5:T5"/>
    <mergeCell ref="U5:AA5"/>
    <mergeCell ref="U6:AA6"/>
    <mergeCell ref="B6:T6"/>
    <mergeCell ref="W15:AC15"/>
    <mergeCell ref="BD13:BR13"/>
    <mergeCell ref="BR6:CB6"/>
    <mergeCell ref="BR7:CB7"/>
    <mergeCell ref="AK7:AU7"/>
    <mergeCell ref="FA6:FK6"/>
    <mergeCell ref="FA7:FK7"/>
    <mergeCell ref="EP6:EZ6"/>
    <mergeCell ref="CN7:CX7"/>
    <mergeCell ref="DT7:ED7"/>
    <mergeCell ref="EE7:EO7"/>
    <mergeCell ref="EP7:EZ7"/>
    <mergeCell ref="DI7:DS7"/>
    <mergeCell ref="CN6:CX6"/>
    <mergeCell ref="DT6:ED6"/>
    <mergeCell ref="DI6:DS6"/>
    <mergeCell ref="CY6:DH6"/>
    <mergeCell ref="CY7:DH7"/>
    <mergeCell ref="EE6:EO6"/>
    <mergeCell ref="B1:FJ1"/>
    <mergeCell ref="B2:FJ2"/>
    <mergeCell ref="FA4:FK4"/>
    <mergeCell ref="BG5:BQ5"/>
    <mergeCell ref="EE4:EO4"/>
    <mergeCell ref="CC4:CM4"/>
    <mergeCell ref="CC5:CM5"/>
    <mergeCell ref="CY4:DH4"/>
    <mergeCell ref="CY5:DH5"/>
    <mergeCell ref="AK4:AU4"/>
    <mergeCell ref="EP4:EZ4"/>
    <mergeCell ref="CN4:CX4"/>
    <mergeCell ref="DT4:ED4"/>
    <mergeCell ref="DI4:DS4"/>
    <mergeCell ref="BR4:CB4"/>
    <mergeCell ref="BR5:CB5"/>
    <mergeCell ref="FA5:FK5"/>
    <mergeCell ref="CN5:CX5"/>
    <mergeCell ref="DT5:ED5"/>
    <mergeCell ref="EE5:EO5"/>
    <mergeCell ref="EP5:EZ5"/>
    <mergeCell ref="DI5:DS5"/>
  </mergeCells>
  <phoneticPr fontId="7" type="noConversion"/>
  <hyperlinks>
    <hyperlink ref="FO1" location="ПРОВЕРКА!B1502" display="Количество ошибок в разделе 21" xr:uid="{00000000-0004-0000-0B00-000000000000}"/>
    <hyperlink ref="FO1:FO2" location="ПРОВЕРКА!B1943" display="Количество ошибок в разделе 13" xr:uid="{00000000-0004-0000-0B00-000001000000}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I26"/>
  <sheetViews>
    <sheetView view="pageBreakPreview" zoomScaleNormal="100" workbookViewId="0">
      <selection activeCell="FJ9" sqref="FJ9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6.5" customHeight="1" x14ac:dyDescent="0.25">
      <c r="B1" s="191" t="s">
        <v>16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I1" s="219" t="s">
        <v>3064</v>
      </c>
    </row>
    <row r="2" spans="1:165" ht="61.5" customHeight="1" x14ac:dyDescent="0.25">
      <c r="B2" s="489" t="s">
        <v>17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62"/>
      <c r="FI2" s="219"/>
    </row>
    <row r="3" spans="1:165" ht="9" customHeight="1" x14ac:dyDescent="0.2">
      <c r="EY3" s="24"/>
      <c r="FI3" s="137">
        <f>ПРОВЕРКА!B1970</f>
        <v>0</v>
      </c>
    </row>
    <row r="4" spans="1:165" s="31" customFormat="1" ht="30" customHeight="1" x14ac:dyDescent="0.2">
      <c r="A4" s="249" t="s">
        <v>163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1"/>
      <c r="W4" s="249" t="s">
        <v>247</v>
      </c>
      <c r="X4" s="250"/>
      <c r="Y4" s="250"/>
      <c r="Z4" s="250"/>
      <c r="AA4" s="250"/>
      <c r="AB4" s="250"/>
      <c r="AC4" s="250"/>
      <c r="AD4" s="250"/>
      <c r="AE4" s="251"/>
      <c r="AF4" s="249" t="s">
        <v>19</v>
      </c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6"/>
      <c r="BF4" s="200" t="s">
        <v>20</v>
      </c>
      <c r="BG4" s="201"/>
      <c r="BH4" s="201"/>
      <c r="BI4" s="201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1"/>
      <c r="CZ4" s="201"/>
      <c r="DA4" s="201"/>
      <c r="DB4" s="201"/>
      <c r="DC4" s="201"/>
      <c r="DD4" s="201"/>
      <c r="DE4" s="201"/>
      <c r="DF4" s="201"/>
      <c r="DG4" s="201"/>
      <c r="DH4" s="201"/>
      <c r="DI4" s="201"/>
      <c r="DJ4" s="201"/>
      <c r="DK4" s="201"/>
      <c r="DL4" s="201"/>
      <c r="DM4" s="201"/>
      <c r="DN4" s="201"/>
      <c r="DO4" s="201"/>
      <c r="DP4" s="201"/>
      <c r="DQ4" s="201"/>
      <c r="DR4" s="201"/>
      <c r="DS4" s="201"/>
      <c r="DT4" s="201"/>
      <c r="DU4" s="201"/>
      <c r="DV4" s="201"/>
      <c r="DW4" s="201"/>
      <c r="DX4" s="201"/>
      <c r="DY4" s="201"/>
      <c r="DZ4" s="201"/>
      <c r="EA4" s="201"/>
      <c r="EB4" s="201"/>
      <c r="EC4" s="201"/>
      <c r="ED4" s="201"/>
      <c r="EE4" s="201"/>
      <c r="EF4" s="201"/>
      <c r="EG4" s="201"/>
      <c r="EH4" s="201"/>
      <c r="EI4" s="201"/>
      <c r="EJ4" s="201"/>
      <c r="EK4" s="201"/>
      <c r="EL4" s="201"/>
      <c r="EM4" s="201"/>
      <c r="EN4" s="201"/>
      <c r="EO4" s="201"/>
      <c r="EP4" s="201"/>
      <c r="EQ4" s="201"/>
      <c r="ER4" s="201"/>
      <c r="ES4" s="201"/>
      <c r="ET4" s="201"/>
      <c r="EU4" s="201"/>
      <c r="EV4" s="201"/>
      <c r="EW4" s="201"/>
      <c r="EX4" s="201"/>
      <c r="EY4" s="201"/>
      <c r="EZ4" s="201"/>
      <c r="FA4" s="201"/>
      <c r="FB4" s="201"/>
      <c r="FC4" s="201"/>
      <c r="FD4" s="201"/>
      <c r="FE4" s="202"/>
      <c r="FI4" s="137"/>
    </row>
    <row r="5" spans="1:165" s="31" customFormat="1" ht="51" customHeight="1" x14ac:dyDescent="0.2">
      <c r="A5" s="252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4"/>
      <c r="W5" s="252"/>
      <c r="X5" s="253"/>
      <c r="Y5" s="253"/>
      <c r="Z5" s="253"/>
      <c r="AA5" s="253"/>
      <c r="AB5" s="253"/>
      <c r="AC5" s="253"/>
      <c r="AD5" s="253"/>
      <c r="AE5" s="254"/>
      <c r="AF5" s="427"/>
      <c r="AG5" s="428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8"/>
      <c r="BB5" s="428"/>
      <c r="BC5" s="428"/>
      <c r="BD5" s="428"/>
      <c r="BE5" s="429"/>
      <c r="BF5" s="200" t="s">
        <v>556</v>
      </c>
      <c r="BG5" s="201"/>
      <c r="BH5" s="201"/>
      <c r="BI5" s="201"/>
      <c r="BJ5" s="201"/>
      <c r="BK5" s="201"/>
      <c r="BL5" s="201"/>
      <c r="BM5" s="201"/>
      <c r="BN5" s="201"/>
      <c r="BO5" s="201"/>
      <c r="BP5" s="201"/>
      <c r="BQ5" s="201"/>
      <c r="BR5" s="202"/>
      <c r="BS5" s="200" t="s">
        <v>560</v>
      </c>
      <c r="BT5" s="201"/>
      <c r="BU5" s="201"/>
      <c r="BV5" s="201"/>
      <c r="BW5" s="201"/>
      <c r="BX5" s="201"/>
      <c r="BY5" s="201"/>
      <c r="BZ5" s="201"/>
      <c r="CA5" s="201"/>
      <c r="CB5" s="201"/>
      <c r="CC5" s="201"/>
      <c r="CD5" s="201"/>
      <c r="CE5" s="202"/>
      <c r="CF5" s="200" t="s">
        <v>561</v>
      </c>
      <c r="CG5" s="201"/>
      <c r="CH5" s="201"/>
      <c r="CI5" s="201"/>
      <c r="CJ5" s="201"/>
      <c r="CK5" s="201"/>
      <c r="CL5" s="201"/>
      <c r="CM5" s="201"/>
      <c r="CN5" s="201"/>
      <c r="CO5" s="201"/>
      <c r="CP5" s="201"/>
      <c r="CQ5" s="201"/>
      <c r="CR5" s="202"/>
      <c r="CS5" s="326" t="s">
        <v>557</v>
      </c>
      <c r="CT5" s="326"/>
      <c r="CU5" s="326"/>
      <c r="CV5" s="326"/>
      <c r="CW5" s="326"/>
      <c r="CX5" s="326"/>
      <c r="CY5" s="326"/>
      <c r="CZ5" s="326"/>
      <c r="DA5" s="326"/>
      <c r="DB5" s="326"/>
      <c r="DC5" s="326"/>
      <c r="DD5" s="326"/>
      <c r="DE5" s="326"/>
      <c r="DF5" s="200" t="s">
        <v>562</v>
      </c>
      <c r="DG5" s="201"/>
      <c r="DH5" s="201"/>
      <c r="DI5" s="201"/>
      <c r="DJ5" s="201"/>
      <c r="DK5" s="201"/>
      <c r="DL5" s="201"/>
      <c r="DM5" s="201"/>
      <c r="DN5" s="201"/>
      <c r="DO5" s="201"/>
      <c r="DP5" s="201"/>
      <c r="DQ5" s="201"/>
      <c r="DR5" s="202"/>
      <c r="DS5" s="200" t="s">
        <v>559</v>
      </c>
      <c r="DT5" s="201"/>
      <c r="DU5" s="201"/>
      <c r="DV5" s="201"/>
      <c r="DW5" s="201"/>
      <c r="DX5" s="201"/>
      <c r="DY5" s="201"/>
      <c r="DZ5" s="201"/>
      <c r="EA5" s="201"/>
      <c r="EB5" s="201"/>
      <c r="EC5" s="201"/>
      <c r="ED5" s="201"/>
      <c r="EE5" s="202"/>
      <c r="EF5" s="200" t="s">
        <v>563</v>
      </c>
      <c r="EG5" s="201"/>
      <c r="EH5" s="201"/>
      <c r="EI5" s="201"/>
      <c r="EJ5" s="201"/>
      <c r="EK5" s="201"/>
      <c r="EL5" s="201"/>
      <c r="EM5" s="201"/>
      <c r="EN5" s="201"/>
      <c r="EO5" s="201"/>
      <c r="EP5" s="201"/>
      <c r="EQ5" s="201"/>
      <c r="ER5" s="202"/>
      <c r="ES5" s="208" t="s">
        <v>558</v>
      </c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10"/>
      <c r="FI5" s="1"/>
    </row>
    <row r="6" spans="1:165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4"/>
      <c r="W6" s="192" t="s">
        <v>692</v>
      </c>
      <c r="X6" s="193"/>
      <c r="Y6" s="193"/>
      <c r="Z6" s="193"/>
      <c r="AA6" s="193"/>
      <c r="AB6" s="193"/>
      <c r="AC6" s="193"/>
      <c r="AD6" s="193"/>
      <c r="AE6" s="194"/>
      <c r="AF6" s="192">
        <v>3</v>
      </c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4"/>
      <c r="BF6" s="192">
        <v>4</v>
      </c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4"/>
      <c r="BS6" s="192">
        <v>5</v>
      </c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4"/>
      <c r="CF6" s="192">
        <v>6</v>
      </c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4"/>
      <c r="CS6" s="310">
        <v>7</v>
      </c>
      <c r="CT6" s="310"/>
      <c r="CU6" s="310"/>
      <c r="CV6" s="310"/>
      <c r="CW6" s="310"/>
      <c r="CX6" s="310"/>
      <c r="CY6" s="310"/>
      <c r="CZ6" s="310"/>
      <c r="DA6" s="310"/>
      <c r="DB6" s="310"/>
      <c r="DC6" s="310"/>
      <c r="DD6" s="310"/>
      <c r="DE6" s="310"/>
      <c r="DF6" s="192">
        <v>8</v>
      </c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4"/>
      <c r="DS6" s="192">
        <v>9</v>
      </c>
      <c r="DT6" s="193"/>
      <c r="DU6" s="193"/>
      <c r="DV6" s="193"/>
      <c r="DW6" s="193"/>
      <c r="DX6" s="193"/>
      <c r="DY6" s="193"/>
      <c r="DZ6" s="193"/>
      <c r="EA6" s="193"/>
      <c r="EB6" s="193"/>
      <c r="EC6" s="193"/>
      <c r="ED6" s="193"/>
      <c r="EE6" s="194"/>
      <c r="EF6" s="192">
        <v>10</v>
      </c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4"/>
      <c r="ES6" s="192">
        <v>11</v>
      </c>
      <c r="ET6" s="193"/>
      <c r="EU6" s="193"/>
      <c r="EV6" s="193"/>
      <c r="EW6" s="193"/>
      <c r="EX6" s="193"/>
      <c r="EY6" s="193"/>
      <c r="EZ6" s="193"/>
      <c r="FA6" s="193"/>
      <c r="FB6" s="193"/>
      <c r="FC6" s="193"/>
      <c r="FD6" s="193"/>
      <c r="FE6" s="194"/>
      <c r="FI6" s="1"/>
    </row>
    <row r="7" spans="1:165" s="25" customFormat="1" ht="12.75" customHeight="1" x14ac:dyDescent="0.2">
      <c r="A7" s="89"/>
      <c r="B7" s="189" t="s">
        <v>18</v>
      </c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203" t="s">
        <v>541</v>
      </c>
      <c r="X7" s="204"/>
      <c r="Y7" s="204"/>
      <c r="Z7" s="204"/>
      <c r="AA7" s="204"/>
      <c r="AB7" s="204"/>
      <c r="AC7" s="204"/>
      <c r="AD7" s="204"/>
      <c r="AE7" s="205"/>
      <c r="AF7" s="197">
        <v>1</v>
      </c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9"/>
      <c r="BF7" s="197">
        <v>0</v>
      </c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9"/>
      <c r="BS7" s="197">
        <v>1</v>
      </c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9"/>
      <c r="CF7" s="197">
        <v>0</v>
      </c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9"/>
      <c r="CS7" s="549">
        <v>0</v>
      </c>
      <c r="CT7" s="549"/>
      <c r="CU7" s="549"/>
      <c r="CV7" s="549"/>
      <c r="CW7" s="549"/>
      <c r="CX7" s="549"/>
      <c r="CY7" s="549"/>
      <c r="CZ7" s="549"/>
      <c r="DA7" s="549"/>
      <c r="DB7" s="549"/>
      <c r="DC7" s="549"/>
      <c r="DD7" s="549"/>
      <c r="DE7" s="549"/>
      <c r="DF7" s="197">
        <v>0</v>
      </c>
      <c r="DG7" s="198"/>
      <c r="DH7" s="198"/>
      <c r="DI7" s="198"/>
      <c r="DJ7" s="198"/>
      <c r="DK7" s="198"/>
      <c r="DL7" s="198"/>
      <c r="DM7" s="198"/>
      <c r="DN7" s="198"/>
      <c r="DO7" s="198"/>
      <c r="DP7" s="198"/>
      <c r="DQ7" s="198"/>
      <c r="DR7" s="199"/>
      <c r="DS7" s="197">
        <v>0</v>
      </c>
      <c r="DT7" s="198"/>
      <c r="DU7" s="198"/>
      <c r="DV7" s="198"/>
      <c r="DW7" s="198"/>
      <c r="DX7" s="198"/>
      <c r="DY7" s="198"/>
      <c r="DZ7" s="198"/>
      <c r="EA7" s="198"/>
      <c r="EB7" s="198"/>
      <c r="EC7" s="198"/>
      <c r="ED7" s="198"/>
      <c r="EE7" s="199"/>
      <c r="EF7" s="197">
        <v>0</v>
      </c>
      <c r="EG7" s="198"/>
      <c r="EH7" s="198"/>
      <c r="EI7" s="198"/>
      <c r="EJ7" s="198"/>
      <c r="EK7" s="198"/>
      <c r="EL7" s="198"/>
      <c r="EM7" s="198"/>
      <c r="EN7" s="198"/>
      <c r="EO7" s="198"/>
      <c r="EP7" s="198"/>
      <c r="EQ7" s="198"/>
      <c r="ER7" s="199"/>
      <c r="ES7" s="197">
        <v>0</v>
      </c>
      <c r="ET7" s="198"/>
      <c r="EU7" s="198"/>
      <c r="EV7" s="198"/>
      <c r="EW7" s="198"/>
      <c r="EX7" s="198"/>
      <c r="EY7" s="198"/>
      <c r="EZ7" s="198"/>
      <c r="FA7" s="198"/>
      <c r="FB7" s="198"/>
      <c r="FC7" s="198"/>
      <c r="FD7" s="198"/>
      <c r="FE7" s="199"/>
      <c r="FI7" s="1"/>
    </row>
    <row r="8" spans="1:165" ht="9" customHeight="1" x14ac:dyDescent="0.2"/>
    <row r="9" spans="1:165" s="6" customFormat="1" ht="16.5" customHeight="1" x14ac:dyDescent="0.2">
      <c r="B9" s="70" t="s">
        <v>920</v>
      </c>
      <c r="FI9" s="218"/>
    </row>
    <row r="10" spans="1:165" s="6" customFormat="1" ht="13.5" customHeight="1" x14ac:dyDescent="0.2">
      <c r="B10" s="6" t="s">
        <v>21</v>
      </c>
      <c r="FI10" s="218"/>
    </row>
    <row r="11" spans="1:165" x14ac:dyDescent="0.2">
      <c r="FI11" s="31"/>
    </row>
    <row r="13" spans="1:165" x14ac:dyDescent="0.2">
      <c r="FI13" s="31"/>
    </row>
    <row r="14" spans="1:165" x14ac:dyDescent="0.2">
      <c r="FI14" s="25"/>
    </row>
    <row r="19" spans="165:165" x14ac:dyDescent="0.2">
      <c r="FI19" s="218"/>
    </row>
    <row r="20" spans="165:165" x14ac:dyDescent="0.2">
      <c r="FI20" s="218"/>
    </row>
    <row r="21" spans="165:165" x14ac:dyDescent="0.2">
      <c r="FI21" s="31"/>
    </row>
    <row r="22" spans="165:165" x14ac:dyDescent="0.2">
      <c r="FI22" s="13"/>
    </row>
    <row r="24" spans="165:165" x14ac:dyDescent="0.2">
      <c r="FI24" s="25"/>
    </row>
    <row r="25" spans="165:165" x14ac:dyDescent="0.2">
      <c r="FI25" s="25"/>
    </row>
    <row r="26" spans="165:165" x14ac:dyDescent="0.2">
      <c r="FI26" s="25"/>
    </row>
  </sheetData>
  <sheetProtection algorithmName="SHA-512" hashValue="tl5sLnPN8IUUR3Abw933EXNAMRxdh9cIWmODwOdHBFl/sbkDl1qob9Jx/7wL9ws13ybYIQtKIH5ZRodDJfobow==" saltValue="IUntMzB+iBelC0bqhLEojQ==" spinCount="100000" sheet="1" objects="1" scenarios="1"/>
  <mergeCells count="40">
    <mergeCell ref="FI1:FI2"/>
    <mergeCell ref="FI3:FI4"/>
    <mergeCell ref="FI9:FI10"/>
    <mergeCell ref="FI19:FI20"/>
    <mergeCell ref="EF7:ER7"/>
    <mergeCell ref="B2:FD2"/>
    <mergeCell ref="ES5:FE5"/>
    <mergeCell ref="ES6:FE6"/>
    <mergeCell ref="B1:FD1"/>
    <mergeCell ref="DF5:DR5"/>
    <mergeCell ref="DF6:DR6"/>
    <mergeCell ref="ES7:FE7"/>
    <mergeCell ref="DS7:EE7"/>
    <mergeCell ref="W7:AE7"/>
    <mergeCell ref="BF7:BR7"/>
    <mergeCell ref="DF7:DR7"/>
    <mergeCell ref="A4:V5"/>
    <mergeCell ref="A6:V6"/>
    <mergeCell ref="B7:V7"/>
    <mergeCell ref="CS7:DE7"/>
    <mergeCell ref="AF7:BE7"/>
    <mergeCell ref="BS5:CE5"/>
    <mergeCell ref="BS6:CE6"/>
    <mergeCell ref="CF5:CR5"/>
    <mergeCell ref="CF6:CR6"/>
    <mergeCell ref="CS5:DE5"/>
    <mergeCell ref="CS6:DE6"/>
    <mergeCell ref="AF6:BE6"/>
    <mergeCell ref="AF4:BE5"/>
    <mergeCell ref="BF4:FE4"/>
    <mergeCell ref="BF5:BR5"/>
    <mergeCell ref="BF6:BR6"/>
    <mergeCell ref="CF7:CR7"/>
    <mergeCell ref="BS7:CE7"/>
    <mergeCell ref="W6:AE6"/>
    <mergeCell ref="W4:AE5"/>
    <mergeCell ref="EF5:ER5"/>
    <mergeCell ref="EF6:ER6"/>
    <mergeCell ref="DS5:EE5"/>
    <mergeCell ref="DS6:EE6"/>
  </mergeCells>
  <phoneticPr fontId="7" type="noConversion"/>
  <hyperlinks>
    <hyperlink ref="FI1" location="ПРОВЕРКА!B1502" display="Количество ошибок в разделе 21" xr:uid="{00000000-0004-0000-0C00-000000000000}"/>
    <hyperlink ref="FI1:FI2" location="ПРОВЕРКА!B1970" display="Количество ошибок в разделе 14" xr:uid="{00000000-0004-0000-0C00-000001000000}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K28"/>
  <sheetViews>
    <sheetView view="pageBreakPreview" zoomScaleNormal="100" zoomScaleSheetLayoutView="100" workbookViewId="0">
      <selection activeCell="DS28" sqref="DS28:FA28"/>
    </sheetView>
  </sheetViews>
  <sheetFormatPr defaultColWidth="0.85546875" defaultRowHeight="12.75" x14ac:dyDescent="0.2"/>
  <cols>
    <col min="1" max="16384" width="0.85546875" style="1"/>
  </cols>
  <sheetData>
    <row r="1" spans="1:167" ht="15.75" customHeight="1" x14ac:dyDescent="0.25">
      <c r="B1" s="191" t="s">
        <v>22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</row>
    <row r="2" spans="1:167" ht="15.75" customHeight="1" x14ac:dyDescent="0.25">
      <c r="B2" s="248" t="s">
        <v>278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</row>
    <row r="3" spans="1:167" ht="6" customHeight="1" x14ac:dyDescent="0.25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21"/>
    </row>
    <row r="4" spans="1:167" ht="46.5" customHeight="1" x14ac:dyDescent="0.25">
      <c r="A4" s="489" t="s">
        <v>916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  <c r="CJ4" s="489"/>
      <c r="CK4" s="489"/>
      <c r="CL4" s="489"/>
      <c r="CM4" s="489"/>
      <c r="CN4" s="489"/>
      <c r="CO4" s="489"/>
      <c r="CP4" s="489"/>
      <c r="CQ4" s="489"/>
      <c r="CR4" s="489"/>
      <c r="CS4" s="489"/>
      <c r="CT4" s="489"/>
      <c r="CU4" s="489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  <c r="DG4" s="489"/>
      <c r="DH4" s="489"/>
      <c r="DI4" s="489"/>
      <c r="DJ4" s="489"/>
      <c r="DK4" s="489"/>
      <c r="DL4" s="489"/>
      <c r="DM4" s="489"/>
      <c r="DN4" s="489"/>
      <c r="DO4" s="489"/>
      <c r="DP4" s="489"/>
      <c r="DQ4" s="489"/>
      <c r="DR4" s="489"/>
      <c r="DS4" s="489"/>
      <c r="DT4" s="489"/>
      <c r="DU4" s="489"/>
      <c r="DV4" s="489"/>
      <c r="DW4" s="489"/>
      <c r="DX4" s="489"/>
      <c r="DY4" s="489"/>
      <c r="DZ4" s="489"/>
      <c r="EA4" s="489"/>
      <c r="EB4" s="489"/>
      <c r="EC4" s="489"/>
      <c r="ED4" s="489"/>
      <c r="EE4" s="489"/>
      <c r="EF4" s="489"/>
      <c r="EG4" s="489"/>
      <c r="EH4" s="489"/>
      <c r="EI4" s="489"/>
      <c r="EJ4" s="489"/>
      <c r="EK4" s="489"/>
      <c r="EL4" s="489"/>
      <c r="EM4" s="489"/>
      <c r="EN4" s="489"/>
      <c r="EO4" s="489"/>
      <c r="EP4" s="489"/>
      <c r="EQ4" s="489"/>
      <c r="ER4" s="489"/>
      <c r="ES4" s="489"/>
      <c r="ET4" s="489"/>
      <c r="EU4" s="489"/>
      <c r="EV4" s="489"/>
      <c r="EW4" s="489"/>
      <c r="EX4" s="489"/>
      <c r="EY4" s="489"/>
      <c r="EZ4" s="489"/>
      <c r="FA4" s="489"/>
      <c r="FB4" s="489"/>
      <c r="FC4" s="489"/>
      <c r="FD4" s="489"/>
      <c r="FE4" s="489"/>
      <c r="FF4" s="489"/>
      <c r="FG4" s="489"/>
      <c r="FH4" s="489"/>
      <c r="FI4" s="489"/>
      <c r="FJ4" s="489"/>
      <c r="FK4" s="489"/>
    </row>
    <row r="5" spans="1:167" ht="21" customHeight="1" x14ac:dyDescent="0.2">
      <c r="EY5" s="24"/>
    </row>
    <row r="6" spans="1:167" ht="45" customHeight="1" x14ac:dyDescent="0.2">
      <c r="K6" s="208" t="s">
        <v>252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10"/>
      <c r="DE6" s="208" t="s">
        <v>116</v>
      </c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10"/>
      <c r="DS6" s="208" t="s">
        <v>567</v>
      </c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10"/>
    </row>
    <row r="7" spans="1:167" x14ac:dyDescent="0.2">
      <c r="K7" s="192" t="s">
        <v>691</v>
      </c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  <c r="BG7" s="193"/>
      <c r="BH7" s="193"/>
      <c r="BI7" s="193"/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193"/>
      <c r="CF7" s="193"/>
      <c r="CG7" s="193"/>
      <c r="CH7" s="193"/>
      <c r="CI7" s="193"/>
      <c r="CJ7" s="193"/>
      <c r="CK7" s="193"/>
      <c r="CL7" s="193"/>
      <c r="CM7" s="193"/>
      <c r="CN7" s="193"/>
      <c r="CO7" s="193"/>
      <c r="CP7" s="193"/>
      <c r="CQ7" s="193"/>
      <c r="CR7" s="193"/>
      <c r="CS7" s="193"/>
      <c r="CT7" s="193"/>
      <c r="CU7" s="193"/>
      <c r="CV7" s="193"/>
      <c r="CW7" s="193"/>
      <c r="CX7" s="193"/>
      <c r="CY7" s="193"/>
      <c r="CZ7" s="193"/>
      <c r="DA7" s="193"/>
      <c r="DB7" s="193"/>
      <c r="DC7" s="193"/>
      <c r="DD7" s="194"/>
      <c r="DE7" s="192" t="s">
        <v>692</v>
      </c>
      <c r="DF7" s="193"/>
      <c r="DG7" s="193"/>
      <c r="DH7" s="193"/>
      <c r="DI7" s="193"/>
      <c r="DJ7" s="193"/>
      <c r="DK7" s="193"/>
      <c r="DL7" s="193"/>
      <c r="DM7" s="193"/>
      <c r="DN7" s="193"/>
      <c r="DO7" s="193"/>
      <c r="DP7" s="193"/>
      <c r="DQ7" s="193"/>
      <c r="DR7" s="194"/>
      <c r="DS7" s="192">
        <v>3</v>
      </c>
      <c r="DT7" s="193"/>
      <c r="DU7" s="193"/>
      <c r="DV7" s="193"/>
      <c r="DW7" s="193"/>
      <c r="DX7" s="193"/>
      <c r="DY7" s="193"/>
      <c r="DZ7" s="193"/>
      <c r="EA7" s="193"/>
      <c r="EB7" s="193"/>
      <c r="EC7" s="193"/>
      <c r="ED7" s="193"/>
      <c r="EE7" s="193"/>
      <c r="EF7" s="193"/>
      <c r="EG7" s="193"/>
      <c r="EH7" s="193"/>
      <c r="EI7" s="193"/>
      <c r="EJ7" s="193"/>
      <c r="EK7" s="193"/>
      <c r="EL7" s="193"/>
      <c r="EM7" s="193"/>
      <c r="EN7" s="193"/>
      <c r="EO7" s="193"/>
      <c r="EP7" s="193"/>
      <c r="EQ7" s="193"/>
      <c r="ER7" s="193"/>
      <c r="ES7" s="193"/>
      <c r="ET7" s="193"/>
      <c r="EU7" s="193"/>
      <c r="EV7" s="193"/>
      <c r="EW7" s="193"/>
      <c r="EX7" s="193"/>
      <c r="EY7" s="193"/>
      <c r="EZ7" s="193"/>
      <c r="FA7" s="194"/>
    </row>
    <row r="8" spans="1:167" ht="12.75" customHeight="1" x14ac:dyDescent="0.2">
      <c r="K8" s="550" t="s">
        <v>568</v>
      </c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551"/>
      <c r="AJ8" s="551"/>
      <c r="AK8" s="551"/>
      <c r="AL8" s="551"/>
      <c r="AM8" s="551"/>
      <c r="AN8" s="551"/>
      <c r="AO8" s="551"/>
      <c r="AP8" s="551"/>
      <c r="AQ8" s="551"/>
      <c r="AR8" s="551"/>
      <c r="AS8" s="551"/>
      <c r="AT8" s="551"/>
      <c r="AU8" s="551"/>
      <c r="AV8" s="551"/>
      <c r="AW8" s="551"/>
      <c r="AX8" s="551"/>
      <c r="AY8" s="551"/>
      <c r="AZ8" s="551"/>
      <c r="BA8" s="551"/>
      <c r="BB8" s="551"/>
      <c r="BC8" s="551"/>
      <c r="BD8" s="551"/>
      <c r="BE8" s="551"/>
      <c r="BF8" s="551"/>
      <c r="BG8" s="551"/>
      <c r="BH8" s="551"/>
      <c r="BI8" s="551"/>
      <c r="BJ8" s="551"/>
      <c r="BK8" s="551"/>
      <c r="BL8" s="551"/>
      <c r="BM8" s="551"/>
      <c r="BN8" s="551"/>
      <c r="BO8" s="551"/>
      <c r="BP8" s="551"/>
      <c r="BQ8" s="551"/>
      <c r="BR8" s="551"/>
      <c r="BS8" s="551"/>
      <c r="BT8" s="551"/>
      <c r="BU8" s="551"/>
      <c r="BV8" s="551"/>
      <c r="BW8" s="551"/>
      <c r="BX8" s="551"/>
      <c r="BY8" s="551"/>
      <c r="BZ8" s="551"/>
      <c r="CA8" s="551"/>
      <c r="CB8" s="551"/>
      <c r="CC8" s="551"/>
      <c r="CD8" s="551"/>
      <c r="CE8" s="551"/>
      <c r="CF8" s="551"/>
      <c r="CG8" s="551"/>
      <c r="CH8" s="551"/>
      <c r="CI8" s="551"/>
      <c r="CJ8" s="551"/>
      <c r="CK8" s="551"/>
      <c r="CL8" s="551"/>
      <c r="CM8" s="551"/>
      <c r="CN8" s="551"/>
      <c r="CO8" s="551"/>
      <c r="CP8" s="551"/>
      <c r="CQ8" s="551"/>
      <c r="CR8" s="551"/>
      <c r="CS8" s="551"/>
      <c r="CT8" s="551"/>
      <c r="CU8" s="551"/>
      <c r="CV8" s="551"/>
      <c r="CW8" s="551"/>
      <c r="CX8" s="551"/>
      <c r="CY8" s="551"/>
      <c r="CZ8" s="551"/>
      <c r="DA8" s="551"/>
      <c r="DB8" s="551"/>
      <c r="DC8" s="551"/>
      <c r="DD8" s="552"/>
      <c r="DE8" s="203" t="s">
        <v>564</v>
      </c>
      <c r="DF8" s="204"/>
      <c r="DG8" s="204"/>
      <c r="DH8" s="204"/>
      <c r="DI8" s="204"/>
      <c r="DJ8" s="204"/>
      <c r="DK8" s="204"/>
      <c r="DL8" s="204"/>
      <c r="DM8" s="204"/>
      <c r="DN8" s="204"/>
      <c r="DO8" s="204"/>
      <c r="DP8" s="204"/>
      <c r="DQ8" s="204"/>
      <c r="DR8" s="205"/>
      <c r="DS8" s="261" t="s">
        <v>934</v>
      </c>
      <c r="DT8" s="262"/>
      <c r="DU8" s="262"/>
      <c r="DV8" s="262"/>
      <c r="DW8" s="262"/>
      <c r="DX8" s="262"/>
      <c r="DY8" s="262"/>
      <c r="DZ8" s="262"/>
      <c r="EA8" s="262"/>
      <c r="EB8" s="262"/>
      <c r="EC8" s="262"/>
      <c r="ED8" s="262"/>
      <c r="EE8" s="262"/>
      <c r="EF8" s="262"/>
      <c r="EG8" s="262"/>
      <c r="EH8" s="262"/>
      <c r="EI8" s="262"/>
      <c r="EJ8" s="262"/>
      <c r="EK8" s="262"/>
      <c r="EL8" s="262"/>
      <c r="EM8" s="262"/>
      <c r="EN8" s="262"/>
      <c r="EO8" s="262"/>
      <c r="EP8" s="262"/>
      <c r="EQ8" s="262"/>
      <c r="ER8" s="262"/>
      <c r="ES8" s="262"/>
      <c r="ET8" s="262"/>
      <c r="EU8" s="262"/>
      <c r="EV8" s="262"/>
      <c r="EW8" s="262"/>
      <c r="EX8" s="262"/>
      <c r="EY8" s="262"/>
      <c r="EZ8" s="262"/>
      <c r="FA8" s="263"/>
    </row>
    <row r="9" spans="1:167" ht="12.75" customHeight="1" x14ac:dyDescent="0.2">
      <c r="K9" s="550" t="s">
        <v>569</v>
      </c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  <c r="AQ9" s="551"/>
      <c r="AR9" s="551"/>
      <c r="AS9" s="551"/>
      <c r="AT9" s="551"/>
      <c r="AU9" s="551"/>
      <c r="AV9" s="551"/>
      <c r="AW9" s="551"/>
      <c r="AX9" s="551"/>
      <c r="AY9" s="551"/>
      <c r="AZ9" s="551"/>
      <c r="BA9" s="551"/>
      <c r="BB9" s="551"/>
      <c r="BC9" s="551"/>
      <c r="BD9" s="551"/>
      <c r="BE9" s="551"/>
      <c r="BF9" s="551"/>
      <c r="BG9" s="551"/>
      <c r="BH9" s="551"/>
      <c r="BI9" s="551"/>
      <c r="BJ9" s="551"/>
      <c r="BK9" s="551"/>
      <c r="BL9" s="551"/>
      <c r="BM9" s="551"/>
      <c r="BN9" s="551"/>
      <c r="BO9" s="551"/>
      <c r="BP9" s="551"/>
      <c r="BQ9" s="551"/>
      <c r="BR9" s="551"/>
      <c r="BS9" s="551"/>
      <c r="BT9" s="551"/>
      <c r="BU9" s="551"/>
      <c r="BV9" s="551"/>
      <c r="BW9" s="551"/>
      <c r="BX9" s="551"/>
      <c r="BY9" s="551"/>
      <c r="BZ9" s="551"/>
      <c r="CA9" s="551"/>
      <c r="CB9" s="551"/>
      <c r="CC9" s="551"/>
      <c r="CD9" s="551"/>
      <c r="CE9" s="551"/>
      <c r="CF9" s="551"/>
      <c r="CG9" s="551"/>
      <c r="CH9" s="551"/>
      <c r="CI9" s="551"/>
      <c r="CJ9" s="551"/>
      <c r="CK9" s="551"/>
      <c r="CL9" s="551"/>
      <c r="CM9" s="551"/>
      <c r="CN9" s="551"/>
      <c r="CO9" s="551"/>
      <c r="CP9" s="551"/>
      <c r="CQ9" s="551"/>
      <c r="CR9" s="551"/>
      <c r="CS9" s="551"/>
      <c r="CT9" s="551"/>
      <c r="CU9" s="551"/>
      <c r="CV9" s="551"/>
      <c r="CW9" s="551"/>
      <c r="CX9" s="551"/>
      <c r="CY9" s="551"/>
      <c r="CZ9" s="551"/>
      <c r="DA9" s="551"/>
      <c r="DB9" s="551"/>
      <c r="DC9" s="551"/>
      <c r="DD9" s="552"/>
      <c r="DE9" s="203" t="s">
        <v>565</v>
      </c>
      <c r="DF9" s="204"/>
      <c r="DG9" s="204"/>
      <c r="DH9" s="204"/>
      <c r="DI9" s="204"/>
      <c r="DJ9" s="204"/>
      <c r="DK9" s="204"/>
      <c r="DL9" s="204"/>
      <c r="DM9" s="204"/>
      <c r="DN9" s="204"/>
      <c r="DO9" s="204"/>
      <c r="DP9" s="204"/>
      <c r="DQ9" s="204"/>
      <c r="DR9" s="205"/>
      <c r="DS9" s="261" t="s">
        <v>934</v>
      </c>
      <c r="DT9" s="262"/>
      <c r="DU9" s="262"/>
      <c r="DV9" s="262"/>
      <c r="DW9" s="262"/>
      <c r="DX9" s="262"/>
      <c r="DY9" s="262"/>
      <c r="DZ9" s="262"/>
      <c r="EA9" s="262"/>
      <c r="EB9" s="262"/>
      <c r="EC9" s="262"/>
      <c r="ED9" s="262"/>
      <c r="EE9" s="262"/>
      <c r="EF9" s="262"/>
      <c r="EG9" s="262"/>
      <c r="EH9" s="262"/>
      <c r="EI9" s="262"/>
      <c r="EJ9" s="262"/>
      <c r="EK9" s="262"/>
      <c r="EL9" s="262"/>
      <c r="EM9" s="262"/>
      <c r="EN9" s="262"/>
      <c r="EO9" s="262"/>
      <c r="EP9" s="262"/>
      <c r="EQ9" s="262"/>
      <c r="ER9" s="262"/>
      <c r="ES9" s="262"/>
      <c r="ET9" s="262"/>
      <c r="EU9" s="262"/>
      <c r="EV9" s="262"/>
      <c r="EW9" s="262"/>
      <c r="EX9" s="262"/>
      <c r="EY9" s="262"/>
      <c r="EZ9" s="262"/>
      <c r="FA9" s="263"/>
    </row>
    <row r="10" spans="1:167" x14ac:dyDescent="0.2">
      <c r="K10" s="550" t="s">
        <v>570</v>
      </c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  <c r="AQ10" s="551"/>
      <c r="AR10" s="551"/>
      <c r="AS10" s="551"/>
      <c r="AT10" s="551"/>
      <c r="AU10" s="551"/>
      <c r="AV10" s="551"/>
      <c r="AW10" s="551"/>
      <c r="AX10" s="551"/>
      <c r="AY10" s="551"/>
      <c r="AZ10" s="551"/>
      <c r="BA10" s="551"/>
      <c r="BB10" s="551"/>
      <c r="BC10" s="551"/>
      <c r="BD10" s="551"/>
      <c r="BE10" s="551"/>
      <c r="BF10" s="551"/>
      <c r="BG10" s="551"/>
      <c r="BH10" s="551"/>
      <c r="BI10" s="551"/>
      <c r="BJ10" s="551"/>
      <c r="BK10" s="551"/>
      <c r="BL10" s="551"/>
      <c r="BM10" s="551"/>
      <c r="BN10" s="551"/>
      <c r="BO10" s="551"/>
      <c r="BP10" s="551"/>
      <c r="BQ10" s="551"/>
      <c r="BR10" s="551"/>
      <c r="BS10" s="551"/>
      <c r="BT10" s="551"/>
      <c r="BU10" s="551"/>
      <c r="BV10" s="551"/>
      <c r="BW10" s="551"/>
      <c r="BX10" s="551"/>
      <c r="BY10" s="551"/>
      <c r="BZ10" s="551"/>
      <c r="CA10" s="551"/>
      <c r="CB10" s="551"/>
      <c r="CC10" s="551"/>
      <c r="CD10" s="551"/>
      <c r="CE10" s="551"/>
      <c r="CF10" s="551"/>
      <c r="CG10" s="551"/>
      <c r="CH10" s="551"/>
      <c r="CI10" s="551"/>
      <c r="CJ10" s="551"/>
      <c r="CK10" s="551"/>
      <c r="CL10" s="551"/>
      <c r="CM10" s="551"/>
      <c r="CN10" s="551"/>
      <c r="CO10" s="551"/>
      <c r="CP10" s="551"/>
      <c r="CQ10" s="551"/>
      <c r="CR10" s="551"/>
      <c r="CS10" s="551"/>
      <c r="CT10" s="551"/>
      <c r="CU10" s="551"/>
      <c r="CV10" s="551"/>
      <c r="CW10" s="551"/>
      <c r="CX10" s="551"/>
      <c r="CY10" s="551"/>
      <c r="CZ10" s="551"/>
      <c r="DA10" s="551"/>
      <c r="DB10" s="551"/>
      <c r="DC10" s="551"/>
      <c r="DD10" s="552"/>
      <c r="DE10" s="203" t="s">
        <v>566</v>
      </c>
      <c r="DF10" s="204"/>
      <c r="DG10" s="204"/>
      <c r="DH10" s="204"/>
      <c r="DI10" s="204"/>
      <c r="DJ10" s="204"/>
      <c r="DK10" s="204"/>
      <c r="DL10" s="204"/>
      <c r="DM10" s="204"/>
      <c r="DN10" s="204"/>
      <c r="DO10" s="204"/>
      <c r="DP10" s="204"/>
      <c r="DQ10" s="204"/>
      <c r="DR10" s="205"/>
      <c r="DS10" s="261" t="s">
        <v>934</v>
      </c>
      <c r="DT10" s="262"/>
      <c r="DU10" s="262"/>
      <c r="DV10" s="262"/>
      <c r="DW10" s="262"/>
      <c r="DX10" s="262"/>
      <c r="DY10" s="262"/>
      <c r="DZ10" s="262"/>
      <c r="EA10" s="262"/>
      <c r="EB10" s="262"/>
      <c r="EC10" s="262"/>
      <c r="ED10" s="262"/>
      <c r="EE10" s="262"/>
      <c r="EF10" s="262"/>
      <c r="EG10" s="262"/>
      <c r="EH10" s="262"/>
      <c r="EI10" s="262"/>
      <c r="EJ10" s="262"/>
      <c r="EK10" s="262"/>
      <c r="EL10" s="262"/>
      <c r="EM10" s="262"/>
      <c r="EN10" s="262"/>
      <c r="EO10" s="262"/>
      <c r="EP10" s="262"/>
      <c r="EQ10" s="262"/>
      <c r="ER10" s="262"/>
      <c r="ES10" s="262"/>
      <c r="ET10" s="262"/>
      <c r="EU10" s="262"/>
      <c r="EV10" s="262"/>
      <c r="EW10" s="262"/>
      <c r="EX10" s="262"/>
      <c r="EY10" s="262"/>
      <c r="EZ10" s="262"/>
      <c r="FA10" s="263"/>
    </row>
    <row r="11" spans="1:167" ht="12.75" customHeight="1" x14ac:dyDescent="0.2">
      <c r="K11" s="550" t="s">
        <v>571</v>
      </c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  <c r="AQ11" s="551"/>
      <c r="AR11" s="551"/>
      <c r="AS11" s="551"/>
      <c r="AT11" s="551"/>
      <c r="AU11" s="551"/>
      <c r="AV11" s="551"/>
      <c r="AW11" s="551"/>
      <c r="AX11" s="551"/>
      <c r="AY11" s="551"/>
      <c r="AZ11" s="551"/>
      <c r="BA11" s="551"/>
      <c r="BB11" s="551"/>
      <c r="BC11" s="551"/>
      <c r="BD11" s="551"/>
      <c r="BE11" s="551"/>
      <c r="BF11" s="551"/>
      <c r="BG11" s="551"/>
      <c r="BH11" s="551"/>
      <c r="BI11" s="551"/>
      <c r="BJ11" s="551"/>
      <c r="BK11" s="551"/>
      <c r="BL11" s="551"/>
      <c r="BM11" s="551"/>
      <c r="BN11" s="551"/>
      <c r="BO11" s="551"/>
      <c r="BP11" s="551"/>
      <c r="BQ11" s="551"/>
      <c r="BR11" s="551"/>
      <c r="BS11" s="551"/>
      <c r="BT11" s="551"/>
      <c r="BU11" s="551"/>
      <c r="BV11" s="551"/>
      <c r="BW11" s="551"/>
      <c r="BX11" s="551"/>
      <c r="BY11" s="551"/>
      <c r="BZ11" s="551"/>
      <c r="CA11" s="551"/>
      <c r="CB11" s="551"/>
      <c r="CC11" s="551"/>
      <c r="CD11" s="551"/>
      <c r="CE11" s="551"/>
      <c r="CF11" s="551"/>
      <c r="CG11" s="551"/>
      <c r="CH11" s="551"/>
      <c r="CI11" s="551"/>
      <c r="CJ11" s="551"/>
      <c r="CK11" s="551"/>
      <c r="CL11" s="551"/>
      <c r="CM11" s="551"/>
      <c r="CN11" s="551"/>
      <c r="CO11" s="551"/>
      <c r="CP11" s="551"/>
      <c r="CQ11" s="551"/>
      <c r="CR11" s="551"/>
      <c r="CS11" s="551"/>
      <c r="CT11" s="551"/>
      <c r="CU11" s="551"/>
      <c r="CV11" s="551"/>
      <c r="CW11" s="551"/>
      <c r="CX11" s="551"/>
      <c r="CY11" s="551"/>
      <c r="CZ11" s="551"/>
      <c r="DA11" s="551"/>
      <c r="DB11" s="551"/>
      <c r="DC11" s="551"/>
      <c r="DD11" s="552"/>
      <c r="DE11" s="203" t="s">
        <v>23</v>
      </c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5"/>
      <c r="DS11" s="261" t="s">
        <v>938</v>
      </c>
      <c r="DT11" s="262"/>
      <c r="DU11" s="262"/>
      <c r="DV11" s="262"/>
      <c r="DW11" s="262"/>
      <c r="DX11" s="262"/>
      <c r="DY11" s="262"/>
      <c r="DZ11" s="262"/>
      <c r="EA11" s="262"/>
      <c r="EB11" s="262"/>
      <c r="EC11" s="262"/>
      <c r="ED11" s="262"/>
      <c r="EE11" s="262"/>
      <c r="EF11" s="262"/>
      <c r="EG11" s="262"/>
      <c r="EH11" s="262"/>
      <c r="EI11" s="262"/>
      <c r="EJ11" s="262"/>
      <c r="EK11" s="262"/>
      <c r="EL11" s="262"/>
      <c r="EM11" s="262"/>
      <c r="EN11" s="262"/>
      <c r="EO11" s="262"/>
      <c r="EP11" s="262"/>
      <c r="EQ11" s="262"/>
      <c r="ER11" s="262"/>
      <c r="ES11" s="262"/>
      <c r="ET11" s="262"/>
      <c r="EU11" s="262"/>
      <c r="EV11" s="262"/>
      <c r="EW11" s="262"/>
      <c r="EX11" s="262"/>
      <c r="EY11" s="262"/>
      <c r="EZ11" s="262"/>
      <c r="FA11" s="263"/>
    </row>
    <row r="12" spans="1:167" x14ac:dyDescent="0.2">
      <c r="K12" s="550" t="s">
        <v>572</v>
      </c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1"/>
      <c r="AJ12" s="551"/>
      <c r="AK12" s="551"/>
      <c r="AL12" s="551"/>
      <c r="AM12" s="551"/>
      <c r="AN12" s="551"/>
      <c r="AO12" s="551"/>
      <c r="AP12" s="551"/>
      <c r="AQ12" s="551"/>
      <c r="AR12" s="551"/>
      <c r="AS12" s="551"/>
      <c r="AT12" s="551"/>
      <c r="AU12" s="551"/>
      <c r="AV12" s="551"/>
      <c r="AW12" s="551"/>
      <c r="AX12" s="551"/>
      <c r="AY12" s="551"/>
      <c r="AZ12" s="551"/>
      <c r="BA12" s="551"/>
      <c r="BB12" s="551"/>
      <c r="BC12" s="551"/>
      <c r="BD12" s="551"/>
      <c r="BE12" s="551"/>
      <c r="BF12" s="551"/>
      <c r="BG12" s="551"/>
      <c r="BH12" s="551"/>
      <c r="BI12" s="551"/>
      <c r="BJ12" s="551"/>
      <c r="BK12" s="551"/>
      <c r="BL12" s="551"/>
      <c r="BM12" s="551"/>
      <c r="BN12" s="551"/>
      <c r="BO12" s="551"/>
      <c r="BP12" s="551"/>
      <c r="BQ12" s="551"/>
      <c r="BR12" s="551"/>
      <c r="BS12" s="551"/>
      <c r="BT12" s="551"/>
      <c r="BU12" s="551"/>
      <c r="BV12" s="551"/>
      <c r="BW12" s="551"/>
      <c r="BX12" s="551"/>
      <c r="BY12" s="551"/>
      <c r="BZ12" s="551"/>
      <c r="CA12" s="551"/>
      <c r="CB12" s="551"/>
      <c r="CC12" s="551"/>
      <c r="CD12" s="551"/>
      <c r="CE12" s="551"/>
      <c r="CF12" s="551"/>
      <c r="CG12" s="551"/>
      <c r="CH12" s="551"/>
      <c r="CI12" s="551"/>
      <c r="CJ12" s="551"/>
      <c r="CK12" s="551"/>
      <c r="CL12" s="551"/>
      <c r="CM12" s="551"/>
      <c r="CN12" s="551"/>
      <c r="CO12" s="551"/>
      <c r="CP12" s="551"/>
      <c r="CQ12" s="551"/>
      <c r="CR12" s="551"/>
      <c r="CS12" s="551"/>
      <c r="CT12" s="551"/>
      <c r="CU12" s="551"/>
      <c r="CV12" s="551"/>
      <c r="CW12" s="551"/>
      <c r="CX12" s="551"/>
      <c r="CY12" s="551"/>
      <c r="CZ12" s="551"/>
      <c r="DA12" s="551"/>
      <c r="DB12" s="551"/>
      <c r="DC12" s="551"/>
      <c r="DD12" s="552"/>
      <c r="DE12" s="203" t="s">
        <v>24</v>
      </c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5"/>
      <c r="DS12" s="261" t="s">
        <v>934</v>
      </c>
      <c r="DT12" s="262"/>
      <c r="DU12" s="262"/>
      <c r="DV12" s="262"/>
      <c r="DW12" s="262"/>
      <c r="DX12" s="262"/>
      <c r="DY12" s="262"/>
      <c r="DZ12" s="262"/>
      <c r="EA12" s="262"/>
      <c r="EB12" s="262"/>
      <c r="EC12" s="262"/>
      <c r="ED12" s="262"/>
      <c r="EE12" s="262"/>
      <c r="EF12" s="262"/>
      <c r="EG12" s="262"/>
      <c r="EH12" s="262"/>
      <c r="EI12" s="262"/>
      <c r="EJ12" s="262"/>
      <c r="EK12" s="262"/>
      <c r="EL12" s="262"/>
      <c r="EM12" s="262"/>
      <c r="EN12" s="262"/>
      <c r="EO12" s="262"/>
      <c r="EP12" s="262"/>
      <c r="EQ12" s="262"/>
      <c r="ER12" s="262"/>
      <c r="ES12" s="262"/>
      <c r="ET12" s="262"/>
      <c r="EU12" s="262"/>
      <c r="EV12" s="262"/>
      <c r="EW12" s="262"/>
      <c r="EX12" s="262"/>
      <c r="EY12" s="262"/>
      <c r="EZ12" s="262"/>
      <c r="FA12" s="263"/>
    </row>
    <row r="13" spans="1:167" x14ac:dyDescent="0.2">
      <c r="K13" s="550" t="s">
        <v>573</v>
      </c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1"/>
      <c r="BI13" s="551"/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1"/>
      <c r="CF13" s="551"/>
      <c r="CG13" s="551"/>
      <c r="CH13" s="551"/>
      <c r="CI13" s="551"/>
      <c r="CJ13" s="551"/>
      <c r="CK13" s="551"/>
      <c r="CL13" s="551"/>
      <c r="CM13" s="551"/>
      <c r="CN13" s="551"/>
      <c r="CO13" s="551"/>
      <c r="CP13" s="551"/>
      <c r="CQ13" s="551"/>
      <c r="CR13" s="551"/>
      <c r="CS13" s="551"/>
      <c r="CT13" s="551"/>
      <c r="CU13" s="551"/>
      <c r="CV13" s="551"/>
      <c r="CW13" s="551"/>
      <c r="CX13" s="551"/>
      <c r="CY13" s="551"/>
      <c r="CZ13" s="551"/>
      <c r="DA13" s="551"/>
      <c r="DB13" s="551"/>
      <c r="DC13" s="551"/>
      <c r="DD13" s="552"/>
      <c r="DE13" s="203" t="s">
        <v>25</v>
      </c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5"/>
      <c r="DS13" s="261" t="s">
        <v>934</v>
      </c>
      <c r="DT13" s="262"/>
      <c r="DU13" s="262"/>
      <c r="DV13" s="262"/>
      <c r="DW13" s="262"/>
      <c r="DX13" s="262"/>
      <c r="DY13" s="262"/>
      <c r="DZ13" s="262"/>
      <c r="EA13" s="262"/>
      <c r="EB13" s="262"/>
      <c r="EC13" s="262"/>
      <c r="ED13" s="262"/>
      <c r="EE13" s="262"/>
      <c r="EF13" s="262"/>
      <c r="EG13" s="262"/>
      <c r="EH13" s="262"/>
      <c r="EI13" s="262"/>
      <c r="EJ13" s="262"/>
      <c r="EK13" s="262"/>
      <c r="EL13" s="262"/>
      <c r="EM13" s="262"/>
      <c r="EN13" s="262"/>
      <c r="EO13" s="262"/>
      <c r="EP13" s="262"/>
      <c r="EQ13" s="262"/>
      <c r="ER13" s="262"/>
      <c r="ES13" s="262"/>
      <c r="ET13" s="262"/>
      <c r="EU13" s="262"/>
      <c r="EV13" s="262"/>
      <c r="EW13" s="262"/>
      <c r="EX13" s="262"/>
      <c r="EY13" s="262"/>
      <c r="EZ13" s="262"/>
      <c r="FA13" s="263"/>
    </row>
    <row r="14" spans="1:167" x14ac:dyDescent="0.2">
      <c r="K14" s="550" t="s">
        <v>574</v>
      </c>
      <c r="L14" s="551"/>
      <c r="M14" s="551"/>
      <c r="N14" s="551"/>
      <c r="O14" s="551"/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1"/>
      <c r="BH14" s="551"/>
      <c r="BI14" s="551"/>
      <c r="BJ14" s="551"/>
      <c r="BK14" s="551"/>
      <c r="BL14" s="551"/>
      <c r="BM14" s="551"/>
      <c r="BN14" s="551"/>
      <c r="BO14" s="551"/>
      <c r="BP14" s="551"/>
      <c r="BQ14" s="551"/>
      <c r="BR14" s="551"/>
      <c r="BS14" s="551"/>
      <c r="BT14" s="551"/>
      <c r="BU14" s="551"/>
      <c r="BV14" s="551"/>
      <c r="BW14" s="551"/>
      <c r="BX14" s="551"/>
      <c r="BY14" s="551"/>
      <c r="BZ14" s="551"/>
      <c r="CA14" s="551"/>
      <c r="CB14" s="551"/>
      <c r="CC14" s="551"/>
      <c r="CD14" s="551"/>
      <c r="CE14" s="551"/>
      <c r="CF14" s="551"/>
      <c r="CG14" s="551"/>
      <c r="CH14" s="551"/>
      <c r="CI14" s="551"/>
      <c r="CJ14" s="551"/>
      <c r="CK14" s="551"/>
      <c r="CL14" s="551"/>
      <c r="CM14" s="551"/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  <c r="CY14" s="551"/>
      <c r="CZ14" s="551"/>
      <c r="DA14" s="551"/>
      <c r="DB14" s="551"/>
      <c r="DC14" s="551"/>
      <c r="DD14" s="552"/>
      <c r="DE14" s="203" t="s">
        <v>26</v>
      </c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5"/>
      <c r="DS14" s="261" t="s">
        <v>934</v>
      </c>
      <c r="DT14" s="262"/>
      <c r="DU14" s="262"/>
      <c r="DV14" s="262"/>
      <c r="DW14" s="262"/>
      <c r="DX14" s="262"/>
      <c r="DY14" s="262"/>
      <c r="DZ14" s="262"/>
      <c r="EA14" s="262"/>
      <c r="EB14" s="262"/>
      <c r="EC14" s="262"/>
      <c r="ED14" s="262"/>
      <c r="EE14" s="262"/>
      <c r="EF14" s="262"/>
      <c r="EG14" s="262"/>
      <c r="EH14" s="262"/>
      <c r="EI14" s="262"/>
      <c r="EJ14" s="262"/>
      <c r="EK14" s="262"/>
      <c r="EL14" s="262"/>
      <c r="EM14" s="262"/>
      <c r="EN14" s="262"/>
      <c r="EO14" s="262"/>
      <c r="EP14" s="262"/>
      <c r="EQ14" s="262"/>
      <c r="ER14" s="262"/>
      <c r="ES14" s="262"/>
      <c r="ET14" s="262"/>
      <c r="EU14" s="262"/>
      <c r="EV14" s="262"/>
      <c r="EW14" s="262"/>
      <c r="EX14" s="262"/>
      <c r="EY14" s="262"/>
      <c r="EZ14" s="262"/>
      <c r="FA14" s="263"/>
    </row>
    <row r="15" spans="1:167" x14ac:dyDescent="0.2">
      <c r="K15" s="550" t="s">
        <v>575</v>
      </c>
      <c r="L15" s="551"/>
      <c r="M15" s="551"/>
      <c r="N15" s="551"/>
      <c r="O15" s="551"/>
      <c r="P15" s="551"/>
      <c r="Q15" s="551"/>
      <c r="R15" s="551"/>
      <c r="S15" s="551"/>
      <c r="T15" s="551"/>
      <c r="U15" s="551"/>
      <c r="V15" s="551"/>
      <c r="W15" s="551"/>
      <c r="X15" s="551"/>
      <c r="Y15" s="551"/>
      <c r="Z15" s="551"/>
      <c r="AA15" s="551"/>
      <c r="AB15" s="551"/>
      <c r="AC15" s="551"/>
      <c r="AD15" s="551"/>
      <c r="AE15" s="551"/>
      <c r="AF15" s="551"/>
      <c r="AG15" s="551"/>
      <c r="AH15" s="551"/>
      <c r="AI15" s="551"/>
      <c r="AJ15" s="551"/>
      <c r="AK15" s="551"/>
      <c r="AL15" s="551"/>
      <c r="AM15" s="551"/>
      <c r="AN15" s="551"/>
      <c r="AO15" s="551"/>
      <c r="AP15" s="551"/>
      <c r="AQ15" s="551"/>
      <c r="AR15" s="551"/>
      <c r="AS15" s="551"/>
      <c r="AT15" s="551"/>
      <c r="AU15" s="551"/>
      <c r="AV15" s="551"/>
      <c r="AW15" s="551"/>
      <c r="AX15" s="551"/>
      <c r="AY15" s="551"/>
      <c r="AZ15" s="551"/>
      <c r="BA15" s="551"/>
      <c r="BB15" s="551"/>
      <c r="BC15" s="551"/>
      <c r="BD15" s="551"/>
      <c r="BE15" s="551"/>
      <c r="BF15" s="551"/>
      <c r="BG15" s="551"/>
      <c r="BH15" s="551"/>
      <c r="BI15" s="551"/>
      <c r="BJ15" s="551"/>
      <c r="BK15" s="551"/>
      <c r="BL15" s="551"/>
      <c r="BM15" s="551"/>
      <c r="BN15" s="551"/>
      <c r="BO15" s="551"/>
      <c r="BP15" s="551"/>
      <c r="BQ15" s="551"/>
      <c r="BR15" s="551"/>
      <c r="BS15" s="551"/>
      <c r="BT15" s="551"/>
      <c r="BU15" s="551"/>
      <c r="BV15" s="551"/>
      <c r="BW15" s="551"/>
      <c r="BX15" s="551"/>
      <c r="BY15" s="551"/>
      <c r="BZ15" s="551"/>
      <c r="CA15" s="551"/>
      <c r="CB15" s="551"/>
      <c r="CC15" s="551"/>
      <c r="CD15" s="551"/>
      <c r="CE15" s="551"/>
      <c r="CF15" s="551"/>
      <c r="CG15" s="551"/>
      <c r="CH15" s="551"/>
      <c r="CI15" s="551"/>
      <c r="CJ15" s="551"/>
      <c r="CK15" s="551"/>
      <c r="CL15" s="551"/>
      <c r="CM15" s="551"/>
      <c r="CN15" s="551"/>
      <c r="CO15" s="551"/>
      <c r="CP15" s="551"/>
      <c r="CQ15" s="551"/>
      <c r="CR15" s="551"/>
      <c r="CS15" s="551"/>
      <c r="CT15" s="551"/>
      <c r="CU15" s="551"/>
      <c r="CV15" s="551"/>
      <c r="CW15" s="551"/>
      <c r="CX15" s="551"/>
      <c r="CY15" s="551"/>
      <c r="CZ15" s="551"/>
      <c r="DA15" s="551"/>
      <c r="DB15" s="551"/>
      <c r="DC15" s="551"/>
      <c r="DD15" s="552"/>
      <c r="DE15" s="203" t="s">
        <v>27</v>
      </c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5"/>
      <c r="DS15" s="261" t="s">
        <v>934</v>
      </c>
      <c r="DT15" s="262"/>
      <c r="DU15" s="262"/>
      <c r="DV15" s="262"/>
      <c r="DW15" s="262"/>
      <c r="DX15" s="262"/>
      <c r="DY15" s="262"/>
      <c r="DZ15" s="262"/>
      <c r="EA15" s="262"/>
      <c r="EB15" s="262"/>
      <c r="EC15" s="262"/>
      <c r="ED15" s="262"/>
      <c r="EE15" s="262"/>
      <c r="EF15" s="262"/>
      <c r="EG15" s="262"/>
      <c r="EH15" s="262"/>
      <c r="EI15" s="262"/>
      <c r="EJ15" s="262"/>
      <c r="EK15" s="262"/>
      <c r="EL15" s="262"/>
      <c r="EM15" s="262"/>
      <c r="EN15" s="262"/>
      <c r="EO15" s="262"/>
      <c r="EP15" s="262"/>
      <c r="EQ15" s="262"/>
      <c r="ER15" s="262"/>
      <c r="ES15" s="262"/>
      <c r="ET15" s="262"/>
      <c r="EU15" s="262"/>
      <c r="EV15" s="262"/>
      <c r="EW15" s="262"/>
      <c r="EX15" s="262"/>
      <c r="EY15" s="262"/>
      <c r="EZ15" s="262"/>
      <c r="FA15" s="263"/>
    </row>
    <row r="16" spans="1:167" x14ac:dyDescent="0.2">
      <c r="K16" s="550" t="s">
        <v>576</v>
      </c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1"/>
      <c r="AC16" s="551"/>
      <c r="AD16" s="551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1"/>
      <c r="BG16" s="551"/>
      <c r="BH16" s="551"/>
      <c r="BI16" s="551"/>
      <c r="BJ16" s="551"/>
      <c r="BK16" s="551"/>
      <c r="BL16" s="551"/>
      <c r="BM16" s="551"/>
      <c r="BN16" s="551"/>
      <c r="BO16" s="551"/>
      <c r="BP16" s="551"/>
      <c r="BQ16" s="551"/>
      <c r="BR16" s="551"/>
      <c r="BS16" s="551"/>
      <c r="BT16" s="551"/>
      <c r="BU16" s="551"/>
      <c r="BV16" s="551"/>
      <c r="BW16" s="551"/>
      <c r="BX16" s="551"/>
      <c r="BY16" s="551"/>
      <c r="BZ16" s="551"/>
      <c r="CA16" s="551"/>
      <c r="CB16" s="551"/>
      <c r="CC16" s="551"/>
      <c r="CD16" s="551"/>
      <c r="CE16" s="551"/>
      <c r="CF16" s="551"/>
      <c r="CG16" s="551"/>
      <c r="CH16" s="551"/>
      <c r="CI16" s="551"/>
      <c r="CJ16" s="551"/>
      <c r="CK16" s="551"/>
      <c r="CL16" s="551"/>
      <c r="CM16" s="551"/>
      <c r="CN16" s="551"/>
      <c r="CO16" s="551"/>
      <c r="CP16" s="551"/>
      <c r="CQ16" s="551"/>
      <c r="CR16" s="551"/>
      <c r="CS16" s="551"/>
      <c r="CT16" s="551"/>
      <c r="CU16" s="551"/>
      <c r="CV16" s="551"/>
      <c r="CW16" s="551"/>
      <c r="CX16" s="551"/>
      <c r="CY16" s="551"/>
      <c r="CZ16" s="551"/>
      <c r="DA16" s="551"/>
      <c r="DB16" s="551"/>
      <c r="DC16" s="551"/>
      <c r="DD16" s="552"/>
      <c r="DE16" s="203" t="s">
        <v>28</v>
      </c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5"/>
      <c r="DS16" s="261" t="s">
        <v>934</v>
      </c>
      <c r="DT16" s="262"/>
      <c r="DU16" s="262"/>
      <c r="DV16" s="262"/>
      <c r="DW16" s="262"/>
      <c r="DX16" s="262"/>
      <c r="DY16" s="262"/>
      <c r="DZ16" s="262"/>
      <c r="EA16" s="262"/>
      <c r="EB16" s="262"/>
      <c r="EC16" s="262"/>
      <c r="ED16" s="262"/>
      <c r="EE16" s="262"/>
      <c r="EF16" s="262"/>
      <c r="EG16" s="262"/>
      <c r="EH16" s="262"/>
      <c r="EI16" s="262"/>
      <c r="EJ16" s="262"/>
      <c r="EK16" s="262"/>
      <c r="EL16" s="262"/>
      <c r="EM16" s="262"/>
      <c r="EN16" s="262"/>
      <c r="EO16" s="262"/>
      <c r="EP16" s="262"/>
      <c r="EQ16" s="262"/>
      <c r="ER16" s="262"/>
      <c r="ES16" s="262"/>
      <c r="ET16" s="262"/>
      <c r="EU16" s="262"/>
      <c r="EV16" s="262"/>
      <c r="EW16" s="262"/>
      <c r="EX16" s="262"/>
      <c r="EY16" s="262"/>
      <c r="EZ16" s="262"/>
      <c r="FA16" s="263"/>
    </row>
    <row r="17" spans="11:157" x14ac:dyDescent="0.2">
      <c r="K17" s="550" t="s">
        <v>577</v>
      </c>
      <c r="L17" s="551"/>
      <c r="M17" s="551"/>
      <c r="N17" s="551"/>
      <c r="O17" s="551"/>
      <c r="P17" s="551"/>
      <c r="Q17" s="551"/>
      <c r="R17" s="551"/>
      <c r="S17" s="551"/>
      <c r="T17" s="551"/>
      <c r="U17" s="551"/>
      <c r="V17" s="551"/>
      <c r="W17" s="551"/>
      <c r="X17" s="551"/>
      <c r="Y17" s="551"/>
      <c r="Z17" s="551"/>
      <c r="AA17" s="551"/>
      <c r="AB17" s="551"/>
      <c r="AC17" s="551"/>
      <c r="AD17" s="551"/>
      <c r="AE17" s="551"/>
      <c r="AF17" s="551"/>
      <c r="AG17" s="551"/>
      <c r="AH17" s="551"/>
      <c r="AI17" s="551"/>
      <c r="AJ17" s="551"/>
      <c r="AK17" s="551"/>
      <c r="AL17" s="551"/>
      <c r="AM17" s="551"/>
      <c r="AN17" s="551"/>
      <c r="AO17" s="551"/>
      <c r="AP17" s="551"/>
      <c r="AQ17" s="551"/>
      <c r="AR17" s="551"/>
      <c r="AS17" s="551"/>
      <c r="AT17" s="551"/>
      <c r="AU17" s="551"/>
      <c r="AV17" s="551"/>
      <c r="AW17" s="551"/>
      <c r="AX17" s="551"/>
      <c r="AY17" s="551"/>
      <c r="AZ17" s="551"/>
      <c r="BA17" s="551"/>
      <c r="BB17" s="551"/>
      <c r="BC17" s="551"/>
      <c r="BD17" s="551"/>
      <c r="BE17" s="551"/>
      <c r="BF17" s="551"/>
      <c r="BG17" s="551"/>
      <c r="BH17" s="551"/>
      <c r="BI17" s="551"/>
      <c r="BJ17" s="551"/>
      <c r="BK17" s="551"/>
      <c r="BL17" s="551"/>
      <c r="BM17" s="551"/>
      <c r="BN17" s="551"/>
      <c r="BO17" s="551"/>
      <c r="BP17" s="551"/>
      <c r="BQ17" s="551"/>
      <c r="BR17" s="551"/>
      <c r="BS17" s="551"/>
      <c r="BT17" s="551"/>
      <c r="BU17" s="551"/>
      <c r="BV17" s="551"/>
      <c r="BW17" s="551"/>
      <c r="BX17" s="551"/>
      <c r="BY17" s="551"/>
      <c r="BZ17" s="551"/>
      <c r="CA17" s="551"/>
      <c r="CB17" s="551"/>
      <c r="CC17" s="551"/>
      <c r="CD17" s="551"/>
      <c r="CE17" s="551"/>
      <c r="CF17" s="551"/>
      <c r="CG17" s="551"/>
      <c r="CH17" s="551"/>
      <c r="CI17" s="551"/>
      <c r="CJ17" s="551"/>
      <c r="CK17" s="551"/>
      <c r="CL17" s="551"/>
      <c r="CM17" s="551"/>
      <c r="CN17" s="551"/>
      <c r="CO17" s="551"/>
      <c r="CP17" s="551"/>
      <c r="CQ17" s="551"/>
      <c r="CR17" s="551"/>
      <c r="CS17" s="551"/>
      <c r="CT17" s="551"/>
      <c r="CU17" s="551"/>
      <c r="CV17" s="551"/>
      <c r="CW17" s="551"/>
      <c r="CX17" s="551"/>
      <c r="CY17" s="551"/>
      <c r="CZ17" s="551"/>
      <c r="DA17" s="551"/>
      <c r="DB17" s="551"/>
      <c r="DC17" s="551"/>
      <c r="DD17" s="552"/>
      <c r="DE17" s="203" t="s">
        <v>29</v>
      </c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5"/>
      <c r="DS17" s="261" t="s">
        <v>934</v>
      </c>
      <c r="DT17" s="262"/>
      <c r="DU17" s="262"/>
      <c r="DV17" s="262"/>
      <c r="DW17" s="262"/>
      <c r="DX17" s="262"/>
      <c r="DY17" s="262"/>
      <c r="DZ17" s="262"/>
      <c r="EA17" s="262"/>
      <c r="EB17" s="262"/>
      <c r="EC17" s="262"/>
      <c r="ED17" s="262"/>
      <c r="EE17" s="262"/>
      <c r="EF17" s="262"/>
      <c r="EG17" s="262"/>
      <c r="EH17" s="262"/>
      <c r="EI17" s="262"/>
      <c r="EJ17" s="262"/>
      <c r="EK17" s="262"/>
      <c r="EL17" s="262"/>
      <c r="EM17" s="262"/>
      <c r="EN17" s="262"/>
      <c r="EO17" s="262"/>
      <c r="EP17" s="262"/>
      <c r="EQ17" s="262"/>
      <c r="ER17" s="262"/>
      <c r="ES17" s="262"/>
      <c r="ET17" s="262"/>
      <c r="EU17" s="262"/>
      <c r="EV17" s="262"/>
      <c r="EW17" s="262"/>
      <c r="EX17" s="262"/>
      <c r="EY17" s="262"/>
      <c r="EZ17" s="262"/>
      <c r="FA17" s="263"/>
    </row>
    <row r="18" spans="11:157" x14ac:dyDescent="0.2">
      <c r="K18" s="550" t="s">
        <v>578</v>
      </c>
      <c r="L18" s="551"/>
      <c r="M18" s="551"/>
      <c r="N18" s="551"/>
      <c r="O18" s="551"/>
      <c r="P18" s="551"/>
      <c r="Q18" s="551"/>
      <c r="R18" s="551"/>
      <c r="S18" s="551"/>
      <c r="T18" s="551"/>
      <c r="U18" s="551"/>
      <c r="V18" s="551"/>
      <c r="W18" s="551"/>
      <c r="X18" s="551"/>
      <c r="Y18" s="551"/>
      <c r="Z18" s="551"/>
      <c r="AA18" s="551"/>
      <c r="AB18" s="551"/>
      <c r="AC18" s="551"/>
      <c r="AD18" s="551"/>
      <c r="AE18" s="551"/>
      <c r="AF18" s="551"/>
      <c r="AG18" s="551"/>
      <c r="AH18" s="551"/>
      <c r="AI18" s="551"/>
      <c r="AJ18" s="551"/>
      <c r="AK18" s="551"/>
      <c r="AL18" s="551"/>
      <c r="AM18" s="551"/>
      <c r="AN18" s="551"/>
      <c r="AO18" s="551"/>
      <c r="AP18" s="551"/>
      <c r="AQ18" s="551"/>
      <c r="AR18" s="551"/>
      <c r="AS18" s="551"/>
      <c r="AT18" s="551"/>
      <c r="AU18" s="551"/>
      <c r="AV18" s="551"/>
      <c r="AW18" s="551"/>
      <c r="AX18" s="551"/>
      <c r="AY18" s="551"/>
      <c r="AZ18" s="551"/>
      <c r="BA18" s="551"/>
      <c r="BB18" s="551"/>
      <c r="BC18" s="551"/>
      <c r="BD18" s="551"/>
      <c r="BE18" s="551"/>
      <c r="BF18" s="551"/>
      <c r="BG18" s="551"/>
      <c r="BH18" s="551"/>
      <c r="BI18" s="551"/>
      <c r="BJ18" s="551"/>
      <c r="BK18" s="551"/>
      <c r="BL18" s="551"/>
      <c r="BM18" s="551"/>
      <c r="BN18" s="551"/>
      <c r="BO18" s="551"/>
      <c r="BP18" s="551"/>
      <c r="BQ18" s="551"/>
      <c r="BR18" s="551"/>
      <c r="BS18" s="551"/>
      <c r="BT18" s="551"/>
      <c r="BU18" s="551"/>
      <c r="BV18" s="551"/>
      <c r="BW18" s="551"/>
      <c r="BX18" s="551"/>
      <c r="BY18" s="551"/>
      <c r="BZ18" s="551"/>
      <c r="CA18" s="551"/>
      <c r="CB18" s="551"/>
      <c r="CC18" s="551"/>
      <c r="CD18" s="551"/>
      <c r="CE18" s="551"/>
      <c r="CF18" s="551"/>
      <c r="CG18" s="551"/>
      <c r="CH18" s="551"/>
      <c r="CI18" s="551"/>
      <c r="CJ18" s="551"/>
      <c r="CK18" s="551"/>
      <c r="CL18" s="551"/>
      <c r="CM18" s="551"/>
      <c r="CN18" s="551"/>
      <c r="CO18" s="551"/>
      <c r="CP18" s="551"/>
      <c r="CQ18" s="551"/>
      <c r="CR18" s="551"/>
      <c r="CS18" s="551"/>
      <c r="CT18" s="551"/>
      <c r="CU18" s="551"/>
      <c r="CV18" s="551"/>
      <c r="CW18" s="551"/>
      <c r="CX18" s="551"/>
      <c r="CY18" s="551"/>
      <c r="CZ18" s="551"/>
      <c r="DA18" s="551"/>
      <c r="DB18" s="551"/>
      <c r="DC18" s="551"/>
      <c r="DD18" s="552"/>
      <c r="DE18" s="203" t="s">
        <v>30</v>
      </c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5"/>
      <c r="DS18" s="261" t="s">
        <v>934</v>
      </c>
      <c r="DT18" s="262"/>
      <c r="DU18" s="262"/>
      <c r="DV18" s="262"/>
      <c r="DW18" s="262"/>
      <c r="DX18" s="262"/>
      <c r="DY18" s="262"/>
      <c r="DZ18" s="262"/>
      <c r="EA18" s="262"/>
      <c r="EB18" s="262"/>
      <c r="EC18" s="262"/>
      <c r="ED18" s="262"/>
      <c r="EE18" s="262"/>
      <c r="EF18" s="262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2"/>
      <c r="EW18" s="262"/>
      <c r="EX18" s="262"/>
      <c r="EY18" s="262"/>
      <c r="EZ18" s="262"/>
      <c r="FA18" s="263"/>
    </row>
    <row r="19" spans="11:157" x14ac:dyDescent="0.2">
      <c r="K19" s="550" t="s">
        <v>579</v>
      </c>
      <c r="L19" s="551"/>
      <c r="M19" s="551"/>
      <c r="N19" s="551"/>
      <c r="O19" s="551"/>
      <c r="P19" s="551"/>
      <c r="Q19" s="551"/>
      <c r="R19" s="551"/>
      <c r="S19" s="551"/>
      <c r="T19" s="551"/>
      <c r="U19" s="551"/>
      <c r="V19" s="551"/>
      <c r="W19" s="551"/>
      <c r="X19" s="551"/>
      <c r="Y19" s="551"/>
      <c r="Z19" s="551"/>
      <c r="AA19" s="551"/>
      <c r="AB19" s="551"/>
      <c r="AC19" s="551"/>
      <c r="AD19" s="551"/>
      <c r="AE19" s="551"/>
      <c r="AF19" s="551"/>
      <c r="AG19" s="551"/>
      <c r="AH19" s="551"/>
      <c r="AI19" s="551"/>
      <c r="AJ19" s="551"/>
      <c r="AK19" s="551"/>
      <c r="AL19" s="551"/>
      <c r="AM19" s="551"/>
      <c r="AN19" s="551"/>
      <c r="AO19" s="551"/>
      <c r="AP19" s="551"/>
      <c r="AQ19" s="551"/>
      <c r="AR19" s="551"/>
      <c r="AS19" s="551"/>
      <c r="AT19" s="551"/>
      <c r="AU19" s="551"/>
      <c r="AV19" s="551"/>
      <c r="AW19" s="551"/>
      <c r="AX19" s="551"/>
      <c r="AY19" s="551"/>
      <c r="AZ19" s="551"/>
      <c r="BA19" s="551"/>
      <c r="BB19" s="551"/>
      <c r="BC19" s="551"/>
      <c r="BD19" s="551"/>
      <c r="BE19" s="551"/>
      <c r="BF19" s="551"/>
      <c r="BG19" s="551"/>
      <c r="BH19" s="551"/>
      <c r="BI19" s="551"/>
      <c r="BJ19" s="551"/>
      <c r="BK19" s="551"/>
      <c r="BL19" s="551"/>
      <c r="BM19" s="551"/>
      <c r="BN19" s="551"/>
      <c r="BO19" s="551"/>
      <c r="BP19" s="551"/>
      <c r="BQ19" s="551"/>
      <c r="BR19" s="551"/>
      <c r="BS19" s="551"/>
      <c r="BT19" s="551"/>
      <c r="BU19" s="551"/>
      <c r="BV19" s="551"/>
      <c r="BW19" s="551"/>
      <c r="BX19" s="551"/>
      <c r="BY19" s="551"/>
      <c r="BZ19" s="551"/>
      <c r="CA19" s="551"/>
      <c r="CB19" s="551"/>
      <c r="CC19" s="551"/>
      <c r="CD19" s="551"/>
      <c r="CE19" s="551"/>
      <c r="CF19" s="551"/>
      <c r="CG19" s="551"/>
      <c r="CH19" s="551"/>
      <c r="CI19" s="551"/>
      <c r="CJ19" s="551"/>
      <c r="CK19" s="551"/>
      <c r="CL19" s="551"/>
      <c r="CM19" s="551"/>
      <c r="CN19" s="551"/>
      <c r="CO19" s="551"/>
      <c r="CP19" s="551"/>
      <c r="CQ19" s="551"/>
      <c r="CR19" s="551"/>
      <c r="CS19" s="551"/>
      <c r="CT19" s="551"/>
      <c r="CU19" s="551"/>
      <c r="CV19" s="551"/>
      <c r="CW19" s="551"/>
      <c r="CX19" s="551"/>
      <c r="CY19" s="551"/>
      <c r="CZ19" s="551"/>
      <c r="DA19" s="551"/>
      <c r="DB19" s="551"/>
      <c r="DC19" s="551"/>
      <c r="DD19" s="552"/>
      <c r="DE19" s="203" t="s">
        <v>31</v>
      </c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5"/>
      <c r="DS19" s="261" t="s">
        <v>938</v>
      </c>
      <c r="DT19" s="262"/>
      <c r="DU19" s="262"/>
      <c r="DV19" s="262"/>
      <c r="DW19" s="262"/>
      <c r="DX19" s="262"/>
      <c r="DY19" s="262"/>
      <c r="DZ19" s="262"/>
      <c r="EA19" s="262"/>
      <c r="EB19" s="262"/>
      <c r="EC19" s="262"/>
      <c r="ED19" s="262"/>
      <c r="EE19" s="262"/>
      <c r="EF19" s="262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2"/>
      <c r="EW19" s="262"/>
      <c r="EX19" s="262"/>
      <c r="EY19" s="262"/>
      <c r="EZ19" s="262"/>
      <c r="FA19" s="263"/>
    </row>
    <row r="20" spans="11:157" x14ac:dyDescent="0.2">
      <c r="K20" s="550" t="s">
        <v>924</v>
      </c>
      <c r="L20" s="551"/>
      <c r="M20" s="551"/>
      <c r="N20" s="551"/>
      <c r="O20" s="551"/>
      <c r="P20" s="551"/>
      <c r="Q20" s="551"/>
      <c r="R20" s="551"/>
      <c r="S20" s="551"/>
      <c r="T20" s="551"/>
      <c r="U20" s="551"/>
      <c r="V20" s="551"/>
      <c r="W20" s="551"/>
      <c r="X20" s="551"/>
      <c r="Y20" s="551"/>
      <c r="Z20" s="551"/>
      <c r="AA20" s="551"/>
      <c r="AB20" s="551"/>
      <c r="AC20" s="551"/>
      <c r="AD20" s="551"/>
      <c r="AE20" s="551"/>
      <c r="AF20" s="551"/>
      <c r="AG20" s="551"/>
      <c r="AH20" s="551"/>
      <c r="AI20" s="551"/>
      <c r="AJ20" s="551"/>
      <c r="AK20" s="551"/>
      <c r="AL20" s="551"/>
      <c r="AM20" s="551"/>
      <c r="AN20" s="551"/>
      <c r="AO20" s="551"/>
      <c r="AP20" s="551"/>
      <c r="AQ20" s="551"/>
      <c r="AR20" s="551"/>
      <c r="AS20" s="551"/>
      <c r="AT20" s="551"/>
      <c r="AU20" s="551"/>
      <c r="AV20" s="551"/>
      <c r="AW20" s="551"/>
      <c r="AX20" s="551"/>
      <c r="AY20" s="551"/>
      <c r="AZ20" s="551"/>
      <c r="BA20" s="551"/>
      <c r="BB20" s="551"/>
      <c r="BC20" s="551"/>
      <c r="BD20" s="551"/>
      <c r="BE20" s="551"/>
      <c r="BF20" s="551"/>
      <c r="BG20" s="551"/>
      <c r="BH20" s="551"/>
      <c r="BI20" s="551"/>
      <c r="BJ20" s="551"/>
      <c r="BK20" s="551"/>
      <c r="BL20" s="551"/>
      <c r="BM20" s="551"/>
      <c r="BN20" s="551"/>
      <c r="BO20" s="551"/>
      <c r="BP20" s="551"/>
      <c r="BQ20" s="551"/>
      <c r="BR20" s="551"/>
      <c r="BS20" s="551"/>
      <c r="BT20" s="551"/>
      <c r="BU20" s="551"/>
      <c r="BV20" s="551"/>
      <c r="BW20" s="551"/>
      <c r="BX20" s="551"/>
      <c r="BY20" s="551"/>
      <c r="BZ20" s="551"/>
      <c r="CA20" s="551"/>
      <c r="CB20" s="551"/>
      <c r="CC20" s="551"/>
      <c r="CD20" s="551"/>
      <c r="CE20" s="551"/>
      <c r="CF20" s="551"/>
      <c r="CG20" s="551"/>
      <c r="CH20" s="551"/>
      <c r="CI20" s="551"/>
      <c r="CJ20" s="551"/>
      <c r="CK20" s="551"/>
      <c r="CL20" s="551"/>
      <c r="CM20" s="551"/>
      <c r="CN20" s="551"/>
      <c r="CO20" s="551"/>
      <c r="CP20" s="551"/>
      <c r="CQ20" s="551"/>
      <c r="CR20" s="551"/>
      <c r="CS20" s="551"/>
      <c r="CT20" s="551"/>
      <c r="CU20" s="551"/>
      <c r="CV20" s="551"/>
      <c r="CW20" s="551"/>
      <c r="CX20" s="551"/>
      <c r="CY20" s="551"/>
      <c r="CZ20" s="551"/>
      <c r="DA20" s="551"/>
      <c r="DB20" s="551"/>
      <c r="DC20" s="551"/>
      <c r="DD20" s="552"/>
      <c r="DE20" s="203" t="s">
        <v>32</v>
      </c>
      <c r="DF20" s="204"/>
      <c r="DG20" s="204"/>
      <c r="DH20" s="204"/>
      <c r="DI20" s="204"/>
      <c r="DJ20" s="204"/>
      <c r="DK20" s="204"/>
      <c r="DL20" s="204"/>
      <c r="DM20" s="204"/>
      <c r="DN20" s="204"/>
      <c r="DO20" s="204"/>
      <c r="DP20" s="204"/>
      <c r="DQ20" s="204"/>
      <c r="DR20" s="205"/>
      <c r="DS20" s="261" t="s">
        <v>934</v>
      </c>
      <c r="DT20" s="262"/>
      <c r="DU20" s="262"/>
      <c r="DV20" s="262"/>
      <c r="DW20" s="262"/>
      <c r="DX20" s="262"/>
      <c r="DY20" s="262"/>
      <c r="DZ20" s="262"/>
      <c r="EA20" s="262"/>
      <c r="EB20" s="262"/>
      <c r="EC20" s="262"/>
      <c r="ED20" s="262"/>
      <c r="EE20" s="262"/>
      <c r="EF20" s="262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2"/>
      <c r="EW20" s="262"/>
      <c r="EX20" s="262"/>
      <c r="EY20" s="262"/>
      <c r="EZ20" s="262"/>
      <c r="FA20" s="263"/>
    </row>
    <row r="21" spans="11:157" x14ac:dyDescent="0.2">
      <c r="K21" s="550" t="s">
        <v>580</v>
      </c>
      <c r="L21" s="551"/>
      <c r="M21" s="551"/>
      <c r="N21" s="551"/>
      <c r="O21" s="551"/>
      <c r="P21" s="551"/>
      <c r="Q21" s="551"/>
      <c r="R21" s="551"/>
      <c r="S21" s="551"/>
      <c r="T21" s="551"/>
      <c r="U21" s="551"/>
      <c r="V21" s="551"/>
      <c r="W21" s="551"/>
      <c r="X21" s="551"/>
      <c r="Y21" s="551"/>
      <c r="Z21" s="551"/>
      <c r="AA21" s="551"/>
      <c r="AB21" s="551"/>
      <c r="AC21" s="551"/>
      <c r="AD21" s="551"/>
      <c r="AE21" s="551"/>
      <c r="AF21" s="551"/>
      <c r="AG21" s="551"/>
      <c r="AH21" s="551"/>
      <c r="AI21" s="551"/>
      <c r="AJ21" s="551"/>
      <c r="AK21" s="551"/>
      <c r="AL21" s="551"/>
      <c r="AM21" s="551"/>
      <c r="AN21" s="551"/>
      <c r="AO21" s="551"/>
      <c r="AP21" s="551"/>
      <c r="AQ21" s="551"/>
      <c r="AR21" s="551"/>
      <c r="AS21" s="551"/>
      <c r="AT21" s="551"/>
      <c r="AU21" s="551"/>
      <c r="AV21" s="551"/>
      <c r="AW21" s="551"/>
      <c r="AX21" s="551"/>
      <c r="AY21" s="551"/>
      <c r="AZ21" s="551"/>
      <c r="BA21" s="551"/>
      <c r="BB21" s="551"/>
      <c r="BC21" s="551"/>
      <c r="BD21" s="551"/>
      <c r="BE21" s="551"/>
      <c r="BF21" s="551"/>
      <c r="BG21" s="551"/>
      <c r="BH21" s="551"/>
      <c r="BI21" s="551"/>
      <c r="BJ21" s="551"/>
      <c r="BK21" s="551"/>
      <c r="BL21" s="551"/>
      <c r="BM21" s="551"/>
      <c r="BN21" s="551"/>
      <c r="BO21" s="551"/>
      <c r="BP21" s="551"/>
      <c r="BQ21" s="551"/>
      <c r="BR21" s="551"/>
      <c r="BS21" s="551"/>
      <c r="BT21" s="551"/>
      <c r="BU21" s="551"/>
      <c r="BV21" s="551"/>
      <c r="BW21" s="551"/>
      <c r="BX21" s="551"/>
      <c r="BY21" s="551"/>
      <c r="BZ21" s="551"/>
      <c r="CA21" s="551"/>
      <c r="CB21" s="551"/>
      <c r="CC21" s="551"/>
      <c r="CD21" s="551"/>
      <c r="CE21" s="551"/>
      <c r="CF21" s="551"/>
      <c r="CG21" s="551"/>
      <c r="CH21" s="551"/>
      <c r="CI21" s="551"/>
      <c r="CJ21" s="551"/>
      <c r="CK21" s="551"/>
      <c r="CL21" s="551"/>
      <c r="CM21" s="551"/>
      <c r="CN21" s="551"/>
      <c r="CO21" s="551"/>
      <c r="CP21" s="551"/>
      <c r="CQ21" s="551"/>
      <c r="CR21" s="551"/>
      <c r="CS21" s="551"/>
      <c r="CT21" s="551"/>
      <c r="CU21" s="551"/>
      <c r="CV21" s="551"/>
      <c r="CW21" s="551"/>
      <c r="CX21" s="551"/>
      <c r="CY21" s="551"/>
      <c r="CZ21" s="551"/>
      <c r="DA21" s="551"/>
      <c r="DB21" s="551"/>
      <c r="DC21" s="551"/>
      <c r="DD21" s="552"/>
      <c r="DE21" s="203" t="s">
        <v>33</v>
      </c>
      <c r="DF21" s="204"/>
      <c r="DG21" s="204"/>
      <c r="DH21" s="204"/>
      <c r="DI21" s="204"/>
      <c r="DJ21" s="204"/>
      <c r="DK21" s="204"/>
      <c r="DL21" s="204"/>
      <c r="DM21" s="204"/>
      <c r="DN21" s="204"/>
      <c r="DO21" s="204"/>
      <c r="DP21" s="204"/>
      <c r="DQ21" s="204"/>
      <c r="DR21" s="205"/>
      <c r="DS21" s="261" t="s">
        <v>934</v>
      </c>
      <c r="DT21" s="262"/>
      <c r="DU21" s="262"/>
      <c r="DV21" s="262"/>
      <c r="DW21" s="262"/>
      <c r="DX21" s="262"/>
      <c r="DY21" s="262"/>
      <c r="DZ21" s="262"/>
      <c r="EA21" s="262"/>
      <c r="EB21" s="262"/>
      <c r="EC21" s="262"/>
      <c r="ED21" s="262"/>
      <c r="EE21" s="262"/>
      <c r="EF21" s="262"/>
      <c r="EG21" s="262"/>
      <c r="EH21" s="262"/>
      <c r="EI21" s="262"/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2"/>
      <c r="EW21" s="262"/>
      <c r="EX21" s="262"/>
      <c r="EY21" s="262"/>
      <c r="EZ21" s="262"/>
      <c r="FA21" s="263"/>
    </row>
    <row r="22" spans="11:157" x14ac:dyDescent="0.2">
      <c r="K22" s="550" t="s">
        <v>581</v>
      </c>
      <c r="L22" s="551"/>
      <c r="M22" s="551"/>
      <c r="N22" s="551"/>
      <c r="O22" s="551"/>
      <c r="P22" s="551"/>
      <c r="Q22" s="551"/>
      <c r="R22" s="551"/>
      <c r="S22" s="551"/>
      <c r="T22" s="551"/>
      <c r="U22" s="551"/>
      <c r="V22" s="551"/>
      <c r="W22" s="551"/>
      <c r="X22" s="551"/>
      <c r="Y22" s="551"/>
      <c r="Z22" s="551"/>
      <c r="AA22" s="551"/>
      <c r="AB22" s="551"/>
      <c r="AC22" s="551"/>
      <c r="AD22" s="551"/>
      <c r="AE22" s="551"/>
      <c r="AF22" s="551"/>
      <c r="AG22" s="551"/>
      <c r="AH22" s="551"/>
      <c r="AI22" s="551"/>
      <c r="AJ22" s="551"/>
      <c r="AK22" s="551"/>
      <c r="AL22" s="551"/>
      <c r="AM22" s="551"/>
      <c r="AN22" s="551"/>
      <c r="AO22" s="551"/>
      <c r="AP22" s="551"/>
      <c r="AQ22" s="551"/>
      <c r="AR22" s="551"/>
      <c r="AS22" s="551"/>
      <c r="AT22" s="551"/>
      <c r="AU22" s="551"/>
      <c r="AV22" s="551"/>
      <c r="AW22" s="551"/>
      <c r="AX22" s="551"/>
      <c r="AY22" s="551"/>
      <c r="AZ22" s="551"/>
      <c r="BA22" s="551"/>
      <c r="BB22" s="551"/>
      <c r="BC22" s="551"/>
      <c r="BD22" s="551"/>
      <c r="BE22" s="551"/>
      <c r="BF22" s="551"/>
      <c r="BG22" s="551"/>
      <c r="BH22" s="551"/>
      <c r="BI22" s="551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1"/>
      <c r="CH22" s="551"/>
      <c r="CI22" s="551"/>
      <c r="CJ22" s="551"/>
      <c r="CK22" s="551"/>
      <c r="CL22" s="551"/>
      <c r="CM22" s="551"/>
      <c r="CN22" s="551"/>
      <c r="CO22" s="551"/>
      <c r="CP22" s="551"/>
      <c r="CQ22" s="551"/>
      <c r="CR22" s="551"/>
      <c r="CS22" s="551"/>
      <c r="CT22" s="551"/>
      <c r="CU22" s="551"/>
      <c r="CV22" s="551"/>
      <c r="CW22" s="551"/>
      <c r="CX22" s="551"/>
      <c r="CY22" s="551"/>
      <c r="CZ22" s="551"/>
      <c r="DA22" s="551"/>
      <c r="DB22" s="551"/>
      <c r="DC22" s="551"/>
      <c r="DD22" s="552"/>
      <c r="DE22" s="203" t="s">
        <v>34</v>
      </c>
      <c r="DF22" s="204"/>
      <c r="DG22" s="204"/>
      <c r="DH22" s="204"/>
      <c r="DI22" s="204"/>
      <c r="DJ22" s="204"/>
      <c r="DK22" s="204"/>
      <c r="DL22" s="204"/>
      <c r="DM22" s="204"/>
      <c r="DN22" s="204"/>
      <c r="DO22" s="204"/>
      <c r="DP22" s="204"/>
      <c r="DQ22" s="204"/>
      <c r="DR22" s="205"/>
      <c r="DS22" s="261" t="s">
        <v>938</v>
      </c>
      <c r="DT22" s="262"/>
      <c r="DU22" s="262"/>
      <c r="DV22" s="262"/>
      <c r="DW22" s="262"/>
      <c r="DX22" s="262"/>
      <c r="DY22" s="262"/>
      <c r="DZ22" s="262"/>
      <c r="EA22" s="262"/>
      <c r="EB22" s="262"/>
      <c r="EC22" s="262"/>
      <c r="ED22" s="262"/>
      <c r="EE22" s="262"/>
      <c r="EF22" s="262"/>
      <c r="EG22" s="262"/>
      <c r="EH22" s="262"/>
      <c r="EI22" s="262"/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2"/>
      <c r="EW22" s="262"/>
      <c r="EX22" s="262"/>
      <c r="EY22" s="262"/>
      <c r="EZ22" s="262"/>
      <c r="FA22" s="263"/>
    </row>
    <row r="23" spans="11:157" x14ac:dyDescent="0.2">
      <c r="K23" s="550" t="s">
        <v>582</v>
      </c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  <c r="AE23" s="551"/>
      <c r="AF23" s="551"/>
      <c r="AG23" s="551"/>
      <c r="AH23" s="551"/>
      <c r="AI23" s="551"/>
      <c r="AJ23" s="551"/>
      <c r="AK23" s="551"/>
      <c r="AL23" s="551"/>
      <c r="AM23" s="551"/>
      <c r="AN23" s="551"/>
      <c r="AO23" s="551"/>
      <c r="AP23" s="551"/>
      <c r="AQ23" s="551"/>
      <c r="AR23" s="551"/>
      <c r="AS23" s="551"/>
      <c r="AT23" s="551"/>
      <c r="AU23" s="551"/>
      <c r="AV23" s="551"/>
      <c r="AW23" s="551"/>
      <c r="AX23" s="551"/>
      <c r="AY23" s="551"/>
      <c r="AZ23" s="551"/>
      <c r="BA23" s="551"/>
      <c r="BB23" s="551"/>
      <c r="BC23" s="551"/>
      <c r="BD23" s="551"/>
      <c r="BE23" s="551"/>
      <c r="BF23" s="551"/>
      <c r="BG23" s="551"/>
      <c r="BH23" s="551"/>
      <c r="BI23" s="551"/>
      <c r="BJ23" s="551"/>
      <c r="BK23" s="551"/>
      <c r="BL23" s="551"/>
      <c r="BM23" s="551"/>
      <c r="BN23" s="551"/>
      <c r="BO23" s="551"/>
      <c r="BP23" s="551"/>
      <c r="BQ23" s="551"/>
      <c r="BR23" s="551"/>
      <c r="BS23" s="551"/>
      <c r="BT23" s="551"/>
      <c r="BU23" s="551"/>
      <c r="BV23" s="551"/>
      <c r="BW23" s="551"/>
      <c r="BX23" s="551"/>
      <c r="BY23" s="551"/>
      <c r="BZ23" s="551"/>
      <c r="CA23" s="551"/>
      <c r="CB23" s="551"/>
      <c r="CC23" s="551"/>
      <c r="CD23" s="551"/>
      <c r="CE23" s="551"/>
      <c r="CF23" s="551"/>
      <c r="CG23" s="551"/>
      <c r="CH23" s="551"/>
      <c r="CI23" s="551"/>
      <c r="CJ23" s="551"/>
      <c r="CK23" s="551"/>
      <c r="CL23" s="551"/>
      <c r="CM23" s="551"/>
      <c r="CN23" s="551"/>
      <c r="CO23" s="551"/>
      <c r="CP23" s="551"/>
      <c r="CQ23" s="551"/>
      <c r="CR23" s="551"/>
      <c r="CS23" s="551"/>
      <c r="CT23" s="551"/>
      <c r="CU23" s="551"/>
      <c r="CV23" s="551"/>
      <c r="CW23" s="551"/>
      <c r="CX23" s="551"/>
      <c r="CY23" s="551"/>
      <c r="CZ23" s="551"/>
      <c r="DA23" s="551"/>
      <c r="DB23" s="551"/>
      <c r="DC23" s="551"/>
      <c r="DD23" s="552"/>
      <c r="DE23" s="203" t="s">
        <v>35</v>
      </c>
      <c r="DF23" s="204"/>
      <c r="DG23" s="204"/>
      <c r="DH23" s="204"/>
      <c r="DI23" s="204"/>
      <c r="DJ23" s="204"/>
      <c r="DK23" s="204"/>
      <c r="DL23" s="204"/>
      <c r="DM23" s="204"/>
      <c r="DN23" s="204"/>
      <c r="DO23" s="204"/>
      <c r="DP23" s="204"/>
      <c r="DQ23" s="204"/>
      <c r="DR23" s="205"/>
      <c r="DS23" s="261" t="s">
        <v>934</v>
      </c>
      <c r="DT23" s="262"/>
      <c r="DU23" s="262"/>
      <c r="DV23" s="262"/>
      <c r="DW23" s="262"/>
      <c r="DX23" s="262"/>
      <c r="DY23" s="262"/>
      <c r="DZ23" s="262"/>
      <c r="EA23" s="262"/>
      <c r="EB23" s="262"/>
      <c r="EC23" s="262"/>
      <c r="ED23" s="262"/>
      <c r="EE23" s="262"/>
      <c r="EF23" s="262"/>
      <c r="EG23" s="262"/>
      <c r="EH23" s="262"/>
      <c r="EI23" s="262"/>
      <c r="EJ23" s="262"/>
      <c r="EK23" s="262"/>
      <c r="EL23" s="262"/>
      <c r="EM23" s="262"/>
      <c r="EN23" s="262"/>
      <c r="EO23" s="262"/>
      <c r="EP23" s="262"/>
      <c r="EQ23" s="262"/>
      <c r="ER23" s="262"/>
      <c r="ES23" s="262"/>
      <c r="ET23" s="262"/>
      <c r="EU23" s="262"/>
      <c r="EV23" s="262"/>
      <c r="EW23" s="262"/>
      <c r="EX23" s="262"/>
      <c r="EY23" s="262"/>
      <c r="EZ23" s="262"/>
      <c r="FA23" s="263"/>
    </row>
    <row r="24" spans="11:157" x14ac:dyDescent="0.2">
      <c r="K24" s="550" t="s">
        <v>583</v>
      </c>
      <c r="L24" s="551"/>
      <c r="M24" s="551"/>
      <c r="N24" s="551"/>
      <c r="O24" s="551"/>
      <c r="P24" s="551"/>
      <c r="Q24" s="551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  <c r="AE24" s="551"/>
      <c r="AF24" s="551"/>
      <c r="AG24" s="551"/>
      <c r="AH24" s="551"/>
      <c r="AI24" s="551"/>
      <c r="AJ24" s="551"/>
      <c r="AK24" s="551"/>
      <c r="AL24" s="551"/>
      <c r="AM24" s="551"/>
      <c r="AN24" s="551"/>
      <c r="AO24" s="551"/>
      <c r="AP24" s="551"/>
      <c r="AQ24" s="551"/>
      <c r="AR24" s="551"/>
      <c r="AS24" s="551"/>
      <c r="AT24" s="551"/>
      <c r="AU24" s="551"/>
      <c r="AV24" s="551"/>
      <c r="AW24" s="551"/>
      <c r="AX24" s="551"/>
      <c r="AY24" s="551"/>
      <c r="AZ24" s="551"/>
      <c r="BA24" s="551"/>
      <c r="BB24" s="551"/>
      <c r="BC24" s="551"/>
      <c r="BD24" s="551"/>
      <c r="BE24" s="551"/>
      <c r="BF24" s="551"/>
      <c r="BG24" s="551"/>
      <c r="BH24" s="551"/>
      <c r="BI24" s="551"/>
      <c r="BJ24" s="551"/>
      <c r="BK24" s="551"/>
      <c r="BL24" s="551"/>
      <c r="BM24" s="551"/>
      <c r="BN24" s="551"/>
      <c r="BO24" s="551"/>
      <c r="BP24" s="551"/>
      <c r="BQ24" s="551"/>
      <c r="BR24" s="551"/>
      <c r="BS24" s="551"/>
      <c r="BT24" s="551"/>
      <c r="BU24" s="551"/>
      <c r="BV24" s="551"/>
      <c r="BW24" s="551"/>
      <c r="BX24" s="551"/>
      <c r="BY24" s="551"/>
      <c r="BZ24" s="551"/>
      <c r="CA24" s="551"/>
      <c r="CB24" s="551"/>
      <c r="CC24" s="551"/>
      <c r="CD24" s="551"/>
      <c r="CE24" s="551"/>
      <c r="CF24" s="551"/>
      <c r="CG24" s="551"/>
      <c r="CH24" s="551"/>
      <c r="CI24" s="551"/>
      <c r="CJ24" s="551"/>
      <c r="CK24" s="551"/>
      <c r="CL24" s="551"/>
      <c r="CM24" s="551"/>
      <c r="CN24" s="551"/>
      <c r="CO24" s="551"/>
      <c r="CP24" s="551"/>
      <c r="CQ24" s="551"/>
      <c r="CR24" s="551"/>
      <c r="CS24" s="551"/>
      <c r="CT24" s="551"/>
      <c r="CU24" s="551"/>
      <c r="CV24" s="551"/>
      <c r="CW24" s="551"/>
      <c r="CX24" s="551"/>
      <c r="CY24" s="551"/>
      <c r="CZ24" s="551"/>
      <c r="DA24" s="551"/>
      <c r="DB24" s="551"/>
      <c r="DC24" s="551"/>
      <c r="DD24" s="552"/>
      <c r="DE24" s="203" t="s">
        <v>36</v>
      </c>
      <c r="DF24" s="204"/>
      <c r="DG24" s="204"/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5"/>
      <c r="DS24" s="261" t="s">
        <v>934</v>
      </c>
      <c r="DT24" s="262"/>
      <c r="DU24" s="262"/>
      <c r="DV24" s="262"/>
      <c r="DW24" s="262"/>
      <c r="DX24" s="262"/>
      <c r="DY24" s="262"/>
      <c r="DZ24" s="262"/>
      <c r="EA24" s="262"/>
      <c r="EB24" s="262"/>
      <c r="EC24" s="262"/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2"/>
      <c r="EZ24" s="262"/>
      <c r="FA24" s="263"/>
    </row>
    <row r="25" spans="11:157" x14ac:dyDescent="0.2">
      <c r="K25" s="550" t="s">
        <v>584</v>
      </c>
      <c r="L25" s="551"/>
      <c r="M25" s="551"/>
      <c r="N25" s="551"/>
      <c r="O25" s="551"/>
      <c r="P25" s="551"/>
      <c r="Q25" s="551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  <c r="AE25" s="551"/>
      <c r="AF25" s="551"/>
      <c r="AG25" s="551"/>
      <c r="AH25" s="551"/>
      <c r="AI25" s="551"/>
      <c r="AJ25" s="551"/>
      <c r="AK25" s="551"/>
      <c r="AL25" s="551"/>
      <c r="AM25" s="551"/>
      <c r="AN25" s="551"/>
      <c r="AO25" s="551"/>
      <c r="AP25" s="551"/>
      <c r="AQ25" s="551"/>
      <c r="AR25" s="551"/>
      <c r="AS25" s="551"/>
      <c r="AT25" s="551"/>
      <c r="AU25" s="551"/>
      <c r="AV25" s="551"/>
      <c r="AW25" s="551"/>
      <c r="AX25" s="551"/>
      <c r="AY25" s="551"/>
      <c r="AZ25" s="551"/>
      <c r="BA25" s="551"/>
      <c r="BB25" s="551"/>
      <c r="BC25" s="551"/>
      <c r="BD25" s="551"/>
      <c r="BE25" s="551"/>
      <c r="BF25" s="551"/>
      <c r="BG25" s="551"/>
      <c r="BH25" s="551"/>
      <c r="BI25" s="551"/>
      <c r="BJ25" s="551"/>
      <c r="BK25" s="551"/>
      <c r="BL25" s="551"/>
      <c r="BM25" s="551"/>
      <c r="BN25" s="551"/>
      <c r="BO25" s="551"/>
      <c r="BP25" s="551"/>
      <c r="BQ25" s="551"/>
      <c r="BR25" s="551"/>
      <c r="BS25" s="551"/>
      <c r="BT25" s="551"/>
      <c r="BU25" s="551"/>
      <c r="BV25" s="551"/>
      <c r="BW25" s="551"/>
      <c r="BX25" s="551"/>
      <c r="BY25" s="551"/>
      <c r="BZ25" s="551"/>
      <c r="CA25" s="551"/>
      <c r="CB25" s="551"/>
      <c r="CC25" s="551"/>
      <c r="CD25" s="551"/>
      <c r="CE25" s="551"/>
      <c r="CF25" s="551"/>
      <c r="CG25" s="551"/>
      <c r="CH25" s="551"/>
      <c r="CI25" s="551"/>
      <c r="CJ25" s="551"/>
      <c r="CK25" s="551"/>
      <c r="CL25" s="551"/>
      <c r="CM25" s="551"/>
      <c r="CN25" s="551"/>
      <c r="CO25" s="551"/>
      <c r="CP25" s="551"/>
      <c r="CQ25" s="551"/>
      <c r="CR25" s="551"/>
      <c r="CS25" s="551"/>
      <c r="CT25" s="551"/>
      <c r="CU25" s="551"/>
      <c r="CV25" s="551"/>
      <c r="CW25" s="551"/>
      <c r="CX25" s="551"/>
      <c r="CY25" s="551"/>
      <c r="CZ25" s="551"/>
      <c r="DA25" s="551"/>
      <c r="DB25" s="551"/>
      <c r="DC25" s="551"/>
      <c r="DD25" s="552"/>
      <c r="DE25" s="203" t="s">
        <v>37</v>
      </c>
      <c r="DF25" s="204"/>
      <c r="DG25" s="204"/>
      <c r="DH25" s="204"/>
      <c r="DI25" s="204"/>
      <c r="DJ25" s="204"/>
      <c r="DK25" s="204"/>
      <c r="DL25" s="204"/>
      <c r="DM25" s="204"/>
      <c r="DN25" s="204"/>
      <c r="DO25" s="204"/>
      <c r="DP25" s="204"/>
      <c r="DQ25" s="204"/>
      <c r="DR25" s="205"/>
      <c r="DS25" s="261" t="s">
        <v>934</v>
      </c>
      <c r="DT25" s="262"/>
      <c r="DU25" s="262"/>
      <c r="DV25" s="262"/>
      <c r="DW25" s="262"/>
      <c r="DX25" s="262"/>
      <c r="DY25" s="262"/>
      <c r="DZ25" s="262"/>
      <c r="EA25" s="262"/>
      <c r="EB25" s="262"/>
      <c r="EC25" s="262"/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3"/>
    </row>
    <row r="26" spans="11:157" x14ac:dyDescent="0.2">
      <c r="K26" s="550" t="s">
        <v>585</v>
      </c>
      <c r="L26" s="551"/>
      <c r="M26" s="551"/>
      <c r="N26" s="551"/>
      <c r="O26" s="551"/>
      <c r="P26" s="551"/>
      <c r="Q26" s="551"/>
      <c r="R26" s="551"/>
      <c r="S26" s="551"/>
      <c r="T26" s="551"/>
      <c r="U26" s="551"/>
      <c r="V26" s="551"/>
      <c r="W26" s="551"/>
      <c r="X26" s="551"/>
      <c r="Y26" s="551"/>
      <c r="Z26" s="551"/>
      <c r="AA26" s="551"/>
      <c r="AB26" s="551"/>
      <c r="AC26" s="551"/>
      <c r="AD26" s="551"/>
      <c r="AE26" s="551"/>
      <c r="AF26" s="551"/>
      <c r="AG26" s="551"/>
      <c r="AH26" s="551"/>
      <c r="AI26" s="551"/>
      <c r="AJ26" s="551"/>
      <c r="AK26" s="551"/>
      <c r="AL26" s="551"/>
      <c r="AM26" s="551"/>
      <c r="AN26" s="551"/>
      <c r="AO26" s="551"/>
      <c r="AP26" s="551"/>
      <c r="AQ26" s="551"/>
      <c r="AR26" s="551"/>
      <c r="AS26" s="551"/>
      <c r="AT26" s="551"/>
      <c r="AU26" s="551"/>
      <c r="AV26" s="551"/>
      <c r="AW26" s="551"/>
      <c r="AX26" s="551"/>
      <c r="AY26" s="551"/>
      <c r="AZ26" s="551"/>
      <c r="BA26" s="551"/>
      <c r="BB26" s="551"/>
      <c r="BC26" s="551"/>
      <c r="BD26" s="551"/>
      <c r="BE26" s="551"/>
      <c r="BF26" s="551"/>
      <c r="BG26" s="551"/>
      <c r="BH26" s="551"/>
      <c r="BI26" s="551"/>
      <c r="BJ26" s="551"/>
      <c r="BK26" s="551"/>
      <c r="BL26" s="551"/>
      <c r="BM26" s="551"/>
      <c r="BN26" s="551"/>
      <c r="BO26" s="551"/>
      <c r="BP26" s="551"/>
      <c r="BQ26" s="551"/>
      <c r="BR26" s="551"/>
      <c r="BS26" s="551"/>
      <c r="BT26" s="551"/>
      <c r="BU26" s="551"/>
      <c r="BV26" s="551"/>
      <c r="BW26" s="551"/>
      <c r="BX26" s="551"/>
      <c r="BY26" s="551"/>
      <c r="BZ26" s="551"/>
      <c r="CA26" s="551"/>
      <c r="CB26" s="551"/>
      <c r="CC26" s="551"/>
      <c r="CD26" s="551"/>
      <c r="CE26" s="551"/>
      <c r="CF26" s="551"/>
      <c r="CG26" s="551"/>
      <c r="CH26" s="551"/>
      <c r="CI26" s="551"/>
      <c r="CJ26" s="551"/>
      <c r="CK26" s="551"/>
      <c r="CL26" s="551"/>
      <c r="CM26" s="551"/>
      <c r="CN26" s="551"/>
      <c r="CO26" s="551"/>
      <c r="CP26" s="551"/>
      <c r="CQ26" s="551"/>
      <c r="CR26" s="551"/>
      <c r="CS26" s="551"/>
      <c r="CT26" s="551"/>
      <c r="CU26" s="551"/>
      <c r="CV26" s="551"/>
      <c r="CW26" s="551"/>
      <c r="CX26" s="551"/>
      <c r="CY26" s="551"/>
      <c r="CZ26" s="551"/>
      <c r="DA26" s="551"/>
      <c r="DB26" s="551"/>
      <c r="DC26" s="551"/>
      <c r="DD26" s="552"/>
      <c r="DE26" s="203" t="s">
        <v>38</v>
      </c>
      <c r="DF26" s="204"/>
      <c r="DG26" s="204"/>
      <c r="DH26" s="204"/>
      <c r="DI26" s="204"/>
      <c r="DJ26" s="204"/>
      <c r="DK26" s="204"/>
      <c r="DL26" s="204"/>
      <c r="DM26" s="204"/>
      <c r="DN26" s="204"/>
      <c r="DO26" s="204"/>
      <c r="DP26" s="204"/>
      <c r="DQ26" s="204"/>
      <c r="DR26" s="205"/>
      <c r="DS26" s="261" t="s">
        <v>938</v>
      </c>
      <c r="DT26" s="262"/>
      <c r="DU26" s="262"/>
      <c r="DV26" s="262"/>
      <c r="DW26" s="262"/>
      <c r="DX26" s="262"/>
      <c r="DY26" s="262"/>
      <c r="DZ26" s="262"/>
      <c r="EA26" s="262"/>
      <c r="EB26" s="262"/>
      <c r="EC26" s="262"/>
      <c r="ED26" s="262"/>
      <c r="EE26" s="262"/>
      <c r="EF26" s="262"/>
      <c r="EG26" s="262"/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2"/>
      <c r="EZ26" s="262"/>
      <c r="FA26" s="263"/>
    </row>
    <row r="27" spans="11:157" x14ac:dyDescent="0.2">
      <c r="K27" s="550" t="s">
        <v>41</v>
      </c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1"/>
      <c r="AK27" s="551"/>
      <c r="AL27" s="551"/>
      <c r="AM27" s="551"/>
      <c r="AN27" s="551"/>
      <c r="AO27" s="551"/>
      <c r="AP27" s="551"/>
      <c r="AQ27" s="551"/>
      <c r="AR27" s="551"/>
      <c r="AS27" s="551"/>
      <c r="AT27" s="551"/>
      <c r="AU27" s="551"/>
      <c r="AV27" s="551"/>
      <c r="AW27" s="551"/>
      <c r="AX27" s="551"/>
      <c r="AY27" s="551"/>
      <c r="AZ27" s="551"/>
      <c r="BA27" s="551"/>
      <c r="BB27" s="551"/>
      <c r="BC27" s="551"/>
      <c r="BD27" s="551"/>
      <c r="BE27" s="551"/>
      <c r="BF27" s="551"/>
      <c r="BG27" s="551"/>
      <c r="BH27" s="551"/>
      <c r="BI27" s="551"/>
      <c r="BJ27" s="551"/>
      <c r="BK27" s="551"/>
      <c r="BL27" s="551"/>
      <c r="BM27" s="551"/>
      <c r="BN27" s="551"/>
      <c r="BO27" s="551"/>
      <c r="BP27" s="551"/>
      <c r="BQ27" s="551"/>
      <c r="BR27" s="551"/>
      <c r="BS27" s="551"/>
      <c r="BT27" s="551"/>
      <c r="BU27" s="551"/>
      <c r="BV27" s="551"/>
      <c r="BW27" s="551"/>
      <c r="BX27" s="551"/>
      <c r="BY27" s="551"/>
      <c r="BZ27" s="551"/>
      <c r="CA27" s="551"/>
      <c r="CB27" s="551"/>
      <c r="CC27" s="551"/>
      <c r="CD27" s="551"/>
      <c r="CE27" s="551"/>
      <c r="CF27" s="551"/>
      <c r="CG27" s="551"/>
      <c r="CH27" s="551"/>
      <c r="CI27" s="551"/>
      <c r="CJ27" s="551"/>
      <c r="CK27" s="551"/>
      <c r="CL27" s="551"/>
      <c r="CM27" s="551"/>
      <c r="CN27" s="551"/>
      <c r="CO27" s="551"/>
      <c r="CP27" s="551"/>
      <c r="CQ27" s="551"/>
      <c r="CR27" s="551"/>
      <c r="CS27" s="551"/>
      <c r="CT27" s="551"/>
      <c r="CU27" s="551"/>
      <c r="CV27" s="551"/>
      <c r="CW27" s="551"/>
      <c r="CX27" s="551"/>
      <c r="CY27" s="551"/>
      <c r="CZ27" s="551"/>
      <c r="DA27" s="551"/>
      <c r="DB27" s="551"/>
      <c r="DC27" s="551"/>
      <c r="DD27" s="552"/>
      <c r="DE27" s="203" t="s">
        <v>39</v>
      </c>
      <c r="DF27" s="204"/>
      <c r="DG27" s="204"/>
      <c r="DH27" s="204"/>
      <c r="DI27" s="204"/>
      <c r="DJ27" s="204"/>
      <c r="DK27" s="204"/>
      <c r="DL27" s="204"/>
      <c r="DM27" s="204"/>
      <c r="DN27" s="204"/>
      <c r="DO27" s="204"/>
      <c r="DP27" s="204"/>
      <c r="DQ27" s="204"/>
      <c r="DR27" s="205"/>
      <c r="DS27" s="261" t="s">
        <v>938</v>
      </c>
      <c r="DT27" s="262"/>
      <c r="DU27" s="262"/>
      <c r="DV27" s="262"/>
      <c r="DW27" s="262"/>
      <c r="DX27" s="262"/>
      <c r="DY27" s="262"/>
      <c r="DZ27" s="262"/>
      <c r="EA27" s="262"/>
      <c r="EB27" s="262"/>
      <c r="EC27" s="262"/>
      <c r="ED27" s="262"/>
      <c r="EE27" s="262"/>
      <c r="EF27" s="262"/>
      <c r="EG27" s="262"/>
      <c r="EH27" s="262"/>
      <c r="EI27" s="262"/>
      <c r="EJ27" s="262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2"/>
      <c r="EV27" s="262"/>
      <c r="EW27" s="262"/>
      <c r="EX27" s="262"/>
      <c r="EY27" s="262"/>
      <c r="EZ27" s="262"/>
      <c r="FA27" s="263"/>
    </row>
    <row r="28" spans="11:157" x14ac:dyDescent="0.2">
      <c r="K28" s="550" t="s">
        <v>586</v>
      </c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1"/>
      <c r="AD28" s="551"/>
      <c r="AE28" s="551"/>
      <c r="AF28" s="551"/>
      <c r="AG28" s="551"/>
      <c r="AH28" s="551"/>
      <c r="AI28" s="551"/>
      <c r="AJ28" s="551"/>
      <c r="AK28" s="551"/>
      <c r="AL28" s="551"/>
      <c r="AM28" s="551"/>
      <c r="AN28" s="551"/>
      <c r="AO28" s="551"/>
      <c r="AP28" s="551"/>
      <c r="AQ28" s="551"/>
      <c r="AR28" s="551"/>
      <c r="AS28" s="551"/>
      <c r="AT28" s="551"/>
      <c r="AU28" s="551"/>
      <c r="AV28" s="551"/>
      <c r="AW28" s="551"/>
      <c r="AX28" s="551"/>
      <c r="AY28" s="551"/>
      <c r="AZ28" s="551"/>
      <c r="BA28" s="551"/>
      <c r="BB28" s="551"/>
      <c r="BC28" s="551"/>
      <c r="BD28" s="551"/>
      <c r="BE28" s="551"/>
      <c r="BF28" s="551"/>
      <c r="BG28" s="551"/>
      <c r="BH28" s="551"/>
      <c r="BI28" s="551"/>
      <c r="BJ28" s="551"/>
      <c r="BK28" s="551"/>
      <c r="BL28" s="551"/>
      <c r="BM28" s="551"/>
      <c r="BN28" s="551"/>
      <c r="BO28" s="551"/>
      <c r="BP28" s="551"/>
      <c r="BQ28" s="551"/>
      <c r="BR28" s="551"/>
      <c r="BS28" s="551"/>
      <c r="BT28" s="551"/>
      <c r="BU28" s="551"/>
      <c r="BV28" s="551"/>
      <c r="BW28" s="551"/>
      <c r="BX28" s="551"/>
      <c r="BY28" s="551"/>
      <c r="BZ28" s="551"/>
      <c r="CA28" s="551"/>
      <c r="CB28" s="551"/>
      <c r="CC28" s="551"/>
      <c r="CD28" s="551"/>
      <c r="CE28" s="551"/>
      <c r="CF28" s="551"/>
      <c r="CG28" s="551"/>
      <c r="CH28" s="551"/>
      <c r="CI28" s="551"/>
      <c r="CJ28" s="551"/>
      <c r="CK28" s="551"/>
      <c r="CL28" s="551"/>
      <c r="CM28" s="551"/>
      <c r="CN28" s="551"/>
      <c r="CO28" s="551"/>
      <c r="CP28" s="551"/>
      <c r="CQ28" s="551"/>
      <c r="CR28" s="551"/>
      <c r="CS28" s="551"/>
      <c r="CT28" s="551"/>
      <c r="CU28" s="551"/>
      <c r="CV28" s="551"/>
      <c r="CW28" s="551"/>
      <c r="CX28" s="551"/>
      <c r="CY28" s="551"/>
      <c r="CZ28" s="551"/>
      <c r="DA28" s="551"/>
      <c r="DB28" s="551"/>
      <c r="DC28" s="551"/>
      <c r="DD28" s="552"/>
      <c r="DE28" s="203" t="s">
        <v>40</v>
      </c>
      <c r="DF28" s="204"/>
      <c r="DG28" s="204"/>
      <c r="DH28" s="204"/>
      <c r="DI28" s="204"/>
      <c r="DJ28" s="204"/>
      <c r="DK28" s="204"/>
      <c r="DL28" s="204"/>
      <c r="DM28" s="204"/>
      <c r="DN28" s="204"/>
      <c r="DO28" s="204"/>
      <c r="DP28" s="204"/>
      <c r="DQ28" s="204"/>
      <c r="DR28" s="205"/>
      <c r="DS28" s="261" t="s">
        <v>938</v>
      </c>
      <c r="DT28" s="262"/>
      <c r="DU28" s="262"/>
      <c r="DV28" s="262"/>
      <c r="DW28" s="262"/>
      <c r="DX28" s="262"/>
      <c r="DY28" s="262"/>
      <c r="DZ28" s="262"/>
      <c r="EA28" s="262"/>
      <c r="EB28" s="262"/>
      <c r="EC28" s="262"/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2"/>
      <c r="EZ28" s="262"/>
      <c r="FA28" s="263"/>
    </row>
  </sheetData>
  <sheetProtection algorithmName="SHA-512" hashValue="Vhlb23qWIfpSbwIthRupkbfjI6GFS5iWTKV6nG23Po/O0yCgXy09hNACn0NrwXri2C8G/S5gA4YBdyZF5q8Grw==" saltValue="/snE39EQAafReDbprA0jzQ==" spinCount="100000" sheet="1" objects="1" scenarios="1"/>
  <mergeCells count="72">
    <mergeCell ref="K19:DD19"/>
    <mergeCell ref="K20:DD20"/>
    <mergeCell ref="K21:DD21"/>
    <mergeCell ref="K22:DD22"/>
    <mergeCell ref="K15:DD15"/>
    <mergeCell ref="K16:DD16"/>
    <mergeCell ref="K17:DD17"/>
    <mergeCell ref="K18:DD18"/>
    <mergeCell ref="DS24:FA24"/>
    <mergeCell ref="DS27:FA27"/>
    <mergeCell ref="DS28:FA28"/>
    <mergeCell ref="DS10:FA10"/>
    <mergeCell ref="DS11:FA11"/>
    <mergeCell ref="DS12:FA12"/>
    <mergeCell ref="DS22:FA22"/>
    <mergeCell ref="DS14:FA14"/>
    <mergeCell ref="DS15:FA15"/>
    <mergeCell ref="DS16:FA16"/>
    <mergeCell ref="DS17:FA17"/>
    <mergeCell ref="DS26:FA26"/>
    <mergeCell ref="DS13:FA13"/>
    <mergeCell ref="DS25:FA25"/>
    <mergeCell ref="DS18:FA18"/>
    <mergeCell ref="DS19:FA19"/>
    <mergeCell ref="DS20:FA20"/>
    <mergeCell ref="DS21:FA21"/>
    <mergeCell ref="DE22:DR22"/>
    <mergeCell ref="DE23:DR23"/>
    <mergeCell ref="DS23:FA23"/>
    <mergeCell ref="DE28:DR28"/>
    <mergeCell ref="DE26:DR26"/>
    <mergeCell ref="DE27:DR27"/>
    <mergeCell ref="K23:DD23"/>
    <mergeCell ref="K24:DD24"/>
    <mergeCell ref="K25:DD25"/>
    <mergeCell ref="DE24:DR24"/>
    <mergeCell ref="DE25:DR25"/>
    <mergeCell ref="K26:DD26"/>
    <mergeCell ref="K27:DD27"/>
    <mergeCell ref="K28:DD28"/>
    <mergeCell ref="DE15:DR15"/>
    <mergeCell ref="DE20:DR20"/>
    <mergeCell ref="DE21:DR21"/>
    <mergeCell ref="DE16:DR16"/>
    <mergeCell ref="DE17:DR17"/>
    <mergeCell ref="DE18:DR18"/>
    <mergeCell ref="DE19:DR19"/>
    <mergeCell ref="B1:FJ1"/>
    <mergeCell ref="B2:FJ2"/>
    <mergeCell ref="A4:FK4"/>
    <mergeCell ref="DE9:DR9"/>
    <mergeCell ref="DE8:DR8"/>
    <mergeCell ref="DE6:DR6"/>
    <mergeCell ref="DE7:DR7"/>
    <mergeCell ref="DS6:FA6"/>
    <mergeCell ref="DS7:FA7"/>
    <mergeCell ref="DS8:FA8"/>
    <mergeCell ref="K6:DD6"/>
    <mergeCell ref="K7:DD7"/>
    <mergeCell ref="K8:DD8"/>
    <mergeCell ref="K9:DD9"/>
    <mergeCell ref="DS9:FA9"/>
    <mergeCell ref="DE10:DR10"/>
    <mergeCell ref="DE11:DR11"/>
    <mergeCell ref="K13:DD13"/>
    <mergeCell ref="K14:DD14"/>
    <mergeCell ref="DE12:DR12"/>
    <mergeCell ref="DE13:DR13"/>
    <mergeCell ref="DE14:DR14"/>
    <mergeCell ref="K10:DD10"/>
    <mergeCell ref="K11:DD11"/>
    <mergeCell ref="K12:DD12"/>
  </mergeCells>
  <phoneticPr fontId="7" type="noConversion"/>
  <dataValidations count="1">
    <dataValidation type="list" allowBlank="1" showInputMessage="1" showErrorMessage="1" error="Введите значение из списка" sqref="DS8:DS28" xr:uid="{00000000-0002-0000-0D00-000000000000}">
      <formula1>доп</formula1>
    </dataValidation>
  </dataValidation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I30"/>
  <sheetViews>
    <sheetView view="pageBreakPreview" zoomScaleNormal="100" workbookViewId="0">
      <selection activeCell="FK20" sqref="FK20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191" t="s">
        <v>42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21"/>
      <c r="FI1" s="219" t="s">
        <v>3063</v>
      </c>
    </row>
    <row r="2" spans="1:165" ht="15.75" customHeight="1" x14ac:dyDescent="0.25">
      <c r="B2" s="248" t="s">
        <v>278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1"/>
      <c r="FI2" s="219"/>
    </row>
    <row r="3" spans="1:165" ht="6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I3" s="137">
        <f>ПРОВЕРКА!B1973</f>
        <v>0</v>
      </c>
    </row>
    <row r="4" spans="1:165" ht="46.5" customHeight="1" x14ac:dyDescent="0.25">
      <c r="A4" s="489" t="s">
        <v>43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89"/>
      <c r="AS4" s="489"/>
      <c r="AT4" s="489"/>
      <c r="AU4" s="489"/>
      <c r="AV4" s="489"/>
      <c r="AW4" s="489"/>
      <c r="AX4" s="489"/>
      <c r="AY4" s="489"/>
      <c r="AZ4" s="489"/>
      <c r="BA4" s="489"/>
      <c r="BB4" s="489"/>
      <c r="BC4" s="489"/>
      <c r="BD4" s="489"/>
      <c r="BE4" s="489"/>
      <c r="BF4" s="489"/>
      <c r="BG4" s="489"/>
      <c r="BH4" s="489"/>
      <c r="BI4" s="489"/>
      <c r="BJ4" s="489"/>
      <c r="BK4" s="489"/>
      <c r="BL4" s="489"/>
      <c r="BM4" s="489"/>
      <c r="BN4" s="489"/>
      <c r="BO4" s="489"/>
      <c r="BP4" s="489"/>
      <c r="BQ4" s="489"/>
      <c r="BR4" s="489"/>
      <c r="BS4" s="489"/>
      <c r="BT4" s="489"/>
      <c r="BU4" s="489"/>
      <c r="BV4" s="489"/>
      <c r="BW4" s="489"/>
      <c r="BX4" s="489"/>
      <c r="BY4" s="489"/>
      <c r="BZ4" s="489"/>
      <c r="CA4" s="489"/>
      <c r="CB4" s="489"/>
      <c r="CC4" s="489"/>
      <c r="CD4" s="489"/>
      <c r="CE4" s="489"/>
      <c r="CF4" s="489"/>
      <c r="CG4" s="489"/>
      <c r="CH4" s="489"/>
      <c r="CI4" s="489"/>
      <c r="CJ4" s="489"/>
      <c r="CK4" s="489"/>
      <c r="CL4" s="489"/>
      <c r="CM4" s="489"/>
      <c r="CN4" s="489"/>
      <c r="CO4" s="489"/>
      <c r="CP4" s="489"/>
      <c r="CQ4" s="489"/>
      <c r="CR4" s="489"/>
      <c r="CS4" s="489"/>
      <c r="CT4" s="489"/>
      <c r="CU4" s="489"/>
      <c r="CV4" s="489"/>
      <c r="CW4" s="489"/>
      <c r="CX4" s="489"/>
      <c r="CY4" s="489"/>
      <c r="CZ4" s="489"/>
      <c r="DA4" s="489"/>
      <c r="DB4" s="489"/>
      <c r="DC4" s="489"/>
      <c r="DD4" s="489"/>
      <c r="DE4" s="489"/>
      <c r="DF4" s="489"/>
      <c r="DG4" s="489"/>
      <c r="DH4" s="489"/>
      <c r="DI4" s="489"/>
      <c r="DJ4" s="489"/>
      <c r="DK4" s="489"/>
      <c r="DL4" s="489"/>
      <c r="DM4" s="489"/>
      <c r="DN4" s="489"/>
      <c r="DO4" s="489"/>
      <c r="DP4" s="489"/>
      <c r="DQ4" s="489"/>
      <c r="DR4" s="489"/>
      <c r="DS4" s="489"/>
      <c r="DT4" s="489"/>
      <c r="DU4" s="489"/>
      <c r="DV4" s="489"/>
      <c r="DW4" s="489"/>
      <c r="DX4" s="489"/>
      <c r="DY4" s="489"/>
      <c r="DZ4" s="489"/>
      <c r="EA4" s="489"/>
      <c r="EB4" s="489"/>
      <c r="EC4" s="489"/>
      <c r="ED4" s="489"/>
      <c r="EE4" s="489"/>
      <c r="EF4" s="489"/>
      <c r="EG4" s="489"/>
      <c r="EH4" s="489"/>
      <c r="EI4" s="489"/>
      <c r="EJ4" s="489"/>
      <c r="EK4" s="489"/>
      <c r="EL4" s="489"/>
      <c r="EM4" s="489"/>
      <c r="EN4" s="489"/>
      <c r="EO4" s="489"/>
      <c r="EP4" s="489"/>
      <c r="EQ4" s="489"/>
      <c r="ER4" s="489"/>
      <c r="ES4" s="489"/>
      <c r="ET4" s="489"/>
      <c r="EU4" s="489"/>
      <c r="EV4" s="489"/>
      <c r="EW4" s="489"/>
      <c r="EX4" s="489"/>
      <c r="EY4" s="489"/>
      <c r="EZ4" s="489"/>
      <c r="FA4" s="489"/>
      <c r="FB4" s="489"/>
      <c r="FC4" s="489"/>
      <c r="FD4" s="489"/>
      <c r="FE4" s="489"/>
      <c r="FI4" s="137"/>
    </row>
    <row r="5" spans="1:165" ht="6" customHeight="1" x14ac:dyDescent="0.2">
      <c r="ES5" s="24"/>
    </row>
    <row r="6" spans="1:165" s="31" customFormat="1" ht="27" customHeight="1" x14ac:dyDescent="0.2">
      <c r="A6" s="424" t="s">
        <v>118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6"/>
      <c r="AZ6" s="249" t="s">
        <v>116</v>
      </c>
      <c r="BA6" s="250"/>
      <c r="BB6" s="250"/>
      <c r="BC6" s="250"/>
      <c r="BD6" s="250"/>
      <c r="BE6" s="250"/>
      <c r="BF6" s="250"/>
      <c r="BG6" s="250"/>
      <c r="BH6" s="251"/>
      <c r="BI6" s="249" t="s">
        <v>592</v>
      </c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1"/>
      <c r="BX6" s="249" t="s">
        <v>48</v>
      </c>
      <c r="BY6" s="250"/>
      <c r="BZ6" s="250"/>
      <c r="CA6" s="250"/>
      <c r="CB6" s="250"/>
      <c r="CC6" s="250"/>
      <c r="CD6" s="250"/>
      <c r="CE6" s="250"/>
      <c r="CF6" s="250"/>
      <c r="CG6" s="250"/>
      <c r="CH6" s="250"/>
      <c r="CI6" s="250"/>
      <c r="CJ6" s="250"/>
      <c r="CK6" s="250"/>
      <c r="CL6" s="250"/>
      <c r="CM6" s="250"/>
      <c r="CN6" s="250"/>
      <c r="CO6" s="251"/>
      <c r="CP6" s="200" t="s">
        <v>591</v>
      </c>
      <c r="CQ6" s="201"/>
      <c r="CR6" s="201"/>
      <c r="CS6" s="201"/>
      <c r="CT6" s="201"/>
      <c r="CU6" s="201"/>
      <c r="CV6" s="201"/>
      <c r="CW6" s="201"/>
      <c r="CX6" s="201"/>
      <c r="CY6" s="201"/>
      <c r="CZ6" s="201"/>
      <c r="DA6" s="201"/>
      <c r="DB6" s="201"/>
      <c r="DC6" s="201"/>
      <c r="DD6" s="201"/>
      <c r="DE6" s="201"/>
      <c r="DF6" s="201"/>
      <c r="DG6" s="201"/>
      <c r="DH6" s="201"/>
      <c r="DI6" s="201"/>
      <c r="DJ6" s="201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1"/>
      <c r="DY6" s="201"/>
      <c r="DZ6" s="201"/>
      <c r="EA6" s="201"/>
      <c r="EB6" s="201"/>
      <c r="EC6" s="201"/>
      <c r="ED6" s="201"/>
      <c r="EE6" s="201"/>
      <c r="EF6" s="201"/>
      <c r="EG6" s="201"/>
      <c r="EH6" s="201"/>
      <c r="EI6" s="201"/>
      <c r="EJ6" s="201"/>
      <c r="EK6" s="201"/>
      <c r="EL6" s="201"/>
      <c r="EM6" s="201"/>
      <c r="EN6" s="201"/>
      <c r="EO6" s="201"/>
      <c r="EP6" s="201"/>
      <c r="EQ6" s="201"/>
      <c r="ER6" s="201"/>
      <c r="ES6" s="201"/>
      <c r="ET6" s="201"/>
      <c r="EU6" s="201"/>
      <c r="EV6" s="201"/>
      <c r="EW6" s="201"/>
      <c r="EX6" s="201"/>
      <c r="EY6" s="201"/>
      <c r="EZ6" s="201"/>
      <c r="FA6" s="201"/>
      <c r="FB6" s="201"/>
      <c r="FC6" s="201"/>
      <c r="FD6" s="201"/>
      <c r="FE6" s="202"/>
      <c r="FI6" s="1"/>
    </row>
    <row r="7" spans="1:165" s="31" customFormat="1" ht="42" customHeight="1" x14ac:dyDescent="0.2">
      <c r="A7" s="427"/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O7" s="428"/>
      <c r="AP7" s="428"/>
      <c r="AQ7" s="428"/>
      <c r="AR7" s="428"/>
      <c r="AS7" s="428"/>
      <c r="AT7" s="428"/>
      <c r="AU7" s="428"/>
      <c r="AV7" s="428"/>
      <c r="AW7" s="428"/>
      <c r="AX7" s="428"/>
      <c r="AY7" s="429"/>
      <c r="AZ7" s="252"/>
      <c r="BA7" s="253"/>
      <c r="BB7" s="253"/>
      <c r="BC7" s="253"/>
      <c r="BD7" s="253"/>
      <c r="BE7" s="253"/>
      <c r="BF7" s="253"/>
      <c r="BG7" s="253"/>
      <c r="BH7" s="254"/>
      <c r="BI7" s="252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4"/>
      <c r="BX7" s="252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4"/>
      <c r="CP7" s="252" t="s">
        <v>593</v>
      </c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4"/>
      <c r="DG7" s="252" t="s">
        <v>49</v>
      </c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4"/>
      <c r="DX7" s="427" t="s">
        <v>594</v>
      </c>
      <c r="DY7" s="428"/>
      <c r="DZ7" s="428"/>
      <c r="EA7" s="428"/>
      <c r="EB7" s="428"/>
      <c r="EC7" s="428"/>
      <c r="ED7" s="428"/>
      <c r="EE7" s="428"/>
      <c r="EF7" s="428"/>
      <c r="EG7" s="428"/>
      <c r="EH7" s="428"/>
      <c r="EI7" s="428"/>
      <c r="EJ7" s="428"/>
      <c r="EK7" s="428"/>
      <c r="EL7" s="428"/>
      <c r="EM7" s="428"/>
      <c r="EN7" s="429"/>
      <c r="EO7" s="252" t="s">
        <v>50</v>
      </c>
      <c r="EP7" s="253"/>
      <c r="EQ7" s="253"/>
      <c r="ER7" s="253"/>
      <c r="ES7" s="253"/>
      <c r="ET7" s="253"/>
      <c r="EU7" s="253"/>
      <c r="EV7" s="253"/>
      <c r="EW7" s="209"/>
      <c r="EX7" s="209"/>
      <c r="EY7" s="209"/>
      <c r="EZ7" s="209"/>
      <c r="FA7" s="209"/>
      <c r="FB7" s="209"/>
      <c r="FC7" s="209"/>
      <c r="FD7" s="209"/>
      <c r="FE7" s="210"/>
      <c r="FI7" s="1"/>
    </row>
    <row r="8" spans="1:165" s="25" customFormat="1" ht="13.5" customHeight="1" x14ac:dyDescent="0.2">
      <c r="A8" s="192" t="s">
        <v>691</v>
      </c>
      <c r="B8" s="193"/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4"/>
      <c r="AZ8" s="192" t="s">
        <v>692</v>
      </c>
      <c r="BA8" s="193"/>
      <c r="BB8" s="193"/>
      <c r="BC8" s="193"/>
      <c r="BD8" s="193"/>
      <c r="BE8" s="193"/>
      <c r="BF8" s="193"/>
      <c r="BG8" s="193"/>
      <c r="BH8" s="194"/>
      <c r="BI8" s="192">
        <v>3</v>
      </c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4"/>
      <c r="BX8" s="192">
        <v>4</v>
      </c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4"/>
      <c r="CP8" s="192">
        <v>5</v>
      </c>
      <c r="CQ8" s="193"/>
      <c r="CR8" s="193"/>
      <c r="CS8" s="193"/>
      <c r="CT8" s="193"/>
      <c r="CU8" s="193"/>
      <c r="CV8" s="193"/>
      <c r="CW8" s="193"/>
      <c r="CX8" s="193"/>
      <c r="CY8" s="193"/>
      <c r="CZ8" s="193"/>
      <c r="DA8" s="193"/>
      <c r="DB8" s="193"/>
      <c r="DC8" s="193"/>
      <c r="DD8" s="193"/>
      <c r="DE8" s="193"/>
      <c r="DF8" s="194"/>
      <c r="DG8" s="192">
        <v>6</v>
      </c>
      <c r="DH8" s="193"/>
      <c r="DI8" s="193"/>
      <c r="DJ8" s="193"/>
      <c r="DK8" s="193"/>
      <c r="DL8" s="193"/>
      <c r="DM8" s="193"/>
      <c r="DN8" s="193"/>
      <c r="DO8" s="193"/>
      <c r="DP8" s="193"/>
      <c r="DQ8" s="193"/>
      <c r="DR8" s="193"/>
      <c r="DS8" s="193"/>
      <c r="DT8" s="193"/>
      <c r="DU8" s="193"/>
      <c r="DV8" s="193"/>
      <c r="DW8" s="194"/>
      <c r="DX8" s="192">
        <v>7</v>
      </c>
      <c r="DY8" s="193"/>
      <c r="DZ8" s="193"/>
      <c r="EA8" s="193"/>
      <c r="EB8" s="193"/>
      <c r="EC8" s="193"/>
      <c r="ED8" s="193"/>
      <c r="EE8" s="193"/>
      <c r="EF8" s="193"/>
      <c r="EG8" s="193"/>
      <c r="EH8" s="193"/>
      <c r="EI8" s="193"/>
      <c r="EJ8" s="193"/>
      <c r="EK8" s="193"/>
      <c r="EL8" s="193"/>
      <c r="EM8" s="193"/>
      <c r="EN8" s="194"/>
      <c r="EO8" s="192">
        <v>8</v>
      </c>
      <c r="EP8" s="193"/>
      <c r="EQ8" s="193"/>
      <c r="ER8" s="193"/>
      <c r="ES8" s="193"/>
      <c r="ET8" s="193"/>
      <c r="EU8" s="193"/>
      <c r="EV8" s="193"/>
      <c r="EW8" s="193"/>
      <c r="EX8" s="193"/>
      <c r="EY8" s="193"/>
      <c r="EZ8" s="193"/>
      <c r="FA8" s="193"/>
      <c r="FB8" s="193"/>
      <c r="FC8" s="193"/>
      <c r="FD8" s="193"/>
      <c r="FE8" s="194"/>
      <c r="FI8" s="1"/>
    </row>
    <row r="9" spans="1:165" x14ac:dyDescent="0.2">
      <c r="A9" s="23"/>
      <c r="B9" s="308" t="s">
        <v>599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8"/>
      <c r="AH9" s="308"/>
      <c r="AI9" s="308"/>
      <c r="AJ9" s="308"/>
      <c r="AK9" s="308"/>
      <c r="AL9" s="308"/>
      <c r="AM9" s="308"/>
      <c r="AN9" s="308"/>
      <c r="AO9" s="308"/>
      <c r="AP9" s="308"/>
      <c r="AQ9" s="308"/>
      <c r="AR9" s="308"/>
      <c r="AS9" s="308"/>
      <c r="AT9" s="308"/>
      <c r="AU9" s="308"/>
      <c r="AV9" s="308"/>
      <c r="AW9" s="308"/>
      <c r="AX9" s="308"/>
      <c r="AY9" s="309"/>
      <c r="AZ9" s="206" t="s">
        <v>587</v>
      </c>
      <c r="BA9" s="160"/>
      <c r="BB9" s="160"/>
      <c r="BC9" s="160"/>
      <c r="BD9" s="160"/>
      <c r="BE9" s="160"/>
      <c r="BF9" s="160"/>
      <c r="BG9" s="160"/>
      <c r="BH9" s="207"/>
      <c r="BI9" s="561">
        <v>4441.3</v>
      </c>
      <c r="BJ9" s="562"/>
      <c r="BK9" s="562"/>
      <c r="BL9" s="562"/>
      <c r="BM9" s="562"/>
      <c r="BN9" s="562"/>
      <c r="BO9" s="562"/>
      <c r="BP9" s="562"/>
      <c r="BQ9" s="562"/>
      <c r="BR9" s="562"/>
      <c r="BS9" s="562"/>
      <c r="BT9" s="562"/>
      <c r="BU9" s="562"/>
      <c r="BV9" s="562"/>
      <c r="BW9" s="563"/>
      <c r="BX9" s="561">
        <v>42.9</v>
      </c>
      <c r="BY9" s="562"/>
      <c r="BZ9" s="562"/>
      <c r="CA9" s="562"/>
      <c r="CB9" s="562"/>
      <c r="CC9" s="562"/>
      <c r="CD9" s="562"/>
      <c r="CE9" s="562"/>
      <c r="CF9" s="562"/>
      <c r="CG9" s="562"/>
      <c r="CH9" s="562"/>
      <c r="CI9" s="562"/>
      <c r="CJ9" s="562"/>
      <c r="CK9" s="562"/>
      <c r="CL9" s="562"/>
      <c r="CM9" s="562"/>
      <c r="CN9" s="562"/>
      <c r="CO9" s="563"/>
      <c r="CP9" s="561"/>
      <c r="CQ9" s="562"/>
      <c r="CR9" s="562"/>
      <c r="CS9" s="562"/>
      <c r="CT9" s="562"/>
      <c r="CU9" s="562"/>
      <c r="CV9" s="562"/>
      <c r="CW9" s="562"/>
      <c r="CX9" s="562"/>
      <c r="CY9" s="562"/>
      <c r="CZ9" s="562"/>
      <c r="DA9" s="562"/>
      <c r="DB9" s="562"/>
      <c r="DC9" s="562"/>
      <c r="DD9" s="562"/>
      <c r="DE9" s="562"/>
      <c r="DF9" s="563"/>
      <c r="DG9" s="561">
        <v>4441.3</v>
      </c>
      <c r="DH9" s="562"/>
      <c r="DI9" s="562"/>
      <c r="DJ9" s="562"/>
      <c r="DK9" s="562"/>
      <c r="DL9" s="562"/>
      <c r="DM9" s="562"/>
      <c r="DN9" s="562"/>
      <c r="DO9" s="562"/>
      <c r="DP9" s="562"/>
      <c r="DQ9" s="562"/>
      <c r="DR9" s="562"/>
      <c r="DS9" s="562"/>
      <c r="DT9" s="562"/>
      <c r="DU9" s="562"/>
      <c r="DV9" s="562"/>
      <c r="DW9" s="563"/>
      <c r="DX9" s="561"/>
      <c r="DY9" s="562"/>
      <c r="DZ9" s="562"/>
      <c r="EA9" s="562"/>
      <c r="EB9" s="562"/>
      <c r="EC9" s="562"/>
      <c r="ED9" s="562"/>
      <c r="EE9" s="562"/>
      <c r="EF9" s="562"/>
      <c r="EG9" s="562"/>
      <c r="EH9" s="562"/>
      <c r="EI9" s="562"/>
      <c r="EJ9" s="562"/>
      <c r="EK9" s="562"/>
      <c r="EL9" s="562"/>
      <c r="EM9" s="562"/>
      <c r="EN9" s="563"/>
      <c r="EO9" s="561"/>
      <c r="EP9" s="562"/>
      <c r="EQ9" s="562"/>
      <c r="ER9" s="562"/>
      <c r="ES9" s="562"/>
      <c r="ET9" s="562"/>
      <c r="EU9" s="562"/>
      <c r="EV9" s="562"/>
      <c r="EW9" s="562"/>
      <c r="EX9" s="562"/>
      <c r="EY9" s="562"/>
      <c r="EZ9" s="562"/>
      <c r="FA9" s="562"/>
      <c r="FB9" s="562"/>
      <c r="FC9" s="562"/>
      <c r="FD9" s="562"/>
      <c r="FE9" s="563"/>
      <c r="FI9" s="218"/>
    </row>
    <row r="10" spans="1:165" ht="26.25" customHeight="1" x14ac:dyDescent="0.2">
      <c r="A10" s="16"/>
      <c r="B10" s="553" t="s">
        <v>47</v>
      </c>
      <c r="C10" s="553"/>
      <c r="D10" s="553"/>
      <c r="E10" s="553"/>
      <c r="F10" s="553"/>
      <c r="G10" s="553"/>
      <c r="H10" s="553"/>
      <c r="I10" s="553"/>
      <c r="J10" s="553"/>
      <c r="K10" s="553"/>
      <c r="L10" s="553"/>
      <c r="M10" s="553"/>
      <c r="N10" s="553"/>
      <c r="O10" s="553"/>
      <c r="P10" s="553"/>
      <c r="Q10" s="553"/>
      <c r="R10" s="553"/>
      <c r="S10" s="553"/>
      <c r="T10" s="553"/>
      <c r="U10" s="553"/>
      <c r="V10" s="553"/>
      <c r="W10" s="553"/>
      <c r="X10" s="553"/>
      <c r="Y10" s="553"/>
      <c r="Z10" s="553"/>
      <c r="AA10" s="553"/>
      <c r="AB10" s="553"/>
      <c r="AC10" s="553"/>
      <c r="AD10" s="553"/>
      <c r="AE10" s="553"/>
      <c r="AF10" s="553"/>
      <c r="AG10" s="553"/>
      <c r="AH10" s="553"/>
      <c r="AI10" s="553"/>
      <c r="AJ10" s="553"/>
      <c r="AK10" s="553"/>
      <c r="AL10" s="553"/>
      <c r="AM10" s="553"/>
      <c r="AN10" s="553"/>
      <c r="AO10" s="553"/>
      <c r="AP10" s="553"/>
      <c r="AQ10" s="553"/>
      <c r="AR10" s="553"/>
      <c r="AS10" s="553"/>
      <c r="AT10" s="553"/>
      <c r="AU10" s="553"/>
      <c r="AV10" s="553"/>
      <c r="AW10" s="553"/>
      <c r="AX10" s="553"/>
      <c r="AY10" s="554"/>
      <c r="AZ10" s="294" t="s">
        <v>588</v>
      </c>
      <c r="BA10" s="295"/>
      <c r="BB10" s="295"/>
      <c r="BC10" s="295"/>
      <c r="BD10" s="295"/>
      <c r="BE10" s="295"/>
      <c r="BF10" s="295"/>
      <c r="BG10" s="295"/>
      <c r="BH10" s="296"/>
      <c r="BI10" s="555">
        <v>1246.5</v>
      </c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X10" s="555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7"/>
      <c r="CP10" s="555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7"/>
      <c r="DG10" s="555">
        <v>1246.5</v>
      </c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7"/>
      <c r="DX10" s="555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7"/>
      <c r="EO10" s="555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7"/>
      <c r="FI10" s="218"/>
    </row>
    <row r="11" spans="1:165" x14ac:dyDescent="0.2">
      <c r="A11" s="14"/>
      <c r="B11" s="244" t="s">
        <v>46</v>
      </c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5"/>
      <c r="AZ11" s="297"/>
      <c r="BA11" s="143"/>
      <c r="BB11" s="143"/>
      <c r="BC11" s="143"/>
      <c r="BD11" s="143"/>
      <c r="BE11" s="143"/>
      <c r="BF11" s="143"/>
      <c r="BG11" s="143"/>
      <c r="BH11" s="298"/>
      <c r="BI11" s="558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60"/>
      <c r="BX11" s="558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60"/>
      <c r="CP11" s="558"/>
      <c r="CQ11" s="559"/>
      <c r="CR11" s="559"/>
      <c r="CS11" s="559"/>
      <c r="CT11" s="559"/>
      <c r="CU11" s="559"/>
      <c r="CV11" s="559"/>
      <c r="CW11" s="559"/>
      <c r="CX11" s="559"/>
      <c r="CY11" s="559"/>
      <c r="CZ11" s="559"/>
      <c r="DA11" s="559"/>
      <c r="DB11" s="559"/>
      <c r="DC11" s="559"/>
      <c r="DD11" s="559"/>
      <c r="DE11" s="559"/>
      <c r="DF11" s="560"/>
      <c r="DG11" s="558"/>
      <c r="DH11" s="559"/>
      <c r="DI11" s="559"/>
      <c r="DJ11" s="559"/>
      <c r="DK11" s="559"/>
      <c r="DL11" s="559"/>
      <c r="DM11" s="559"/>
      <c r="DN11" s="559"/>
      <c r="DO11" s="559"/>
      <c r="DP11" s="559"/>
      <c r="DQ11" s="559"/>
      <c r="DR11" s="559"/>
      <c r="DS11" s="559"/>
      <c r="DT11" s="559"/>
      <c r="DU11" s="559"/>
      <c r="DV11" s="559"/>
      <c r="DW11" s="560"/>
      <c r="DX11" s="558"/>
      <c r="DY11" s="559"/>
      <c r="DZ11" s="559"/>
      <c r="EA11" s="559"/>
      <c r="EB11" s="559"/>
      <c r="EC11" s="559"/>
      <c r="ED11" s="559"/>
      <c r="EE11" s="559"/>
      <c r="EF11" s="559"/>
      <c r="EG11" s="559"/>
      <c r="EH11" s="559"/>
      <c r="EI11" s="559"/>
      <c r="EJ11" s="559"/>
      <c r="EK11" s="559"/>
      <c r="EL11" s="559"/>
      <c r="EM11" s="559"/>
      <c r="EN11" s="560"/>
      <c r="EO11" s="558"/>
      <c r="EP11" s="559"/>
      <c r="EQ11" s="559"/>
      <c r="ER11" s="559"/>
      <c r="ES11" s="559"/>
      <c r="ET11" s="559"/>
      <c r="EU11" s="559"/>
      <c r="EV11" s="559"/>
      <c r="EW11" s="559"/>
      <c r="EX11" s="559"/>
      <c r="EY11" s="559"/>
      <c r="EZ11" s="559"/>
      <c r="FA11" s="559"/>
      <c r="FB11" s="559"/>
      <c r="FC11" s="559"/>
      <c r="FD11" s="559"/>
      <c r="FE11" s="560"/>
      <c r="FI11" s="31"/>
    </row>
    <row r="12" spans="1:165" x14ac:dyDescent="0.2">
      <c r="A12" s="23"/>
      <c r="B12" s="308" t="s">
        <v>600</v>
      </c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308"/>
      <c r="AM12" s="308"/>
      <c r="AN12" s="308"/>
      <c r="AO12" s="308"/>
      <c r="AP12" s="308"/>
      <c r="AQ12" s="308"/>
      <c r="AR12" s="308"/>
      <c r="AS12" s="308"/>
      <c r="AT12" s="308"/>
      <c r="AU12" s="308"/>
      <c r="AV12" s="308"/>
      <c r="AW12" s="308"/>
      <c r="AX12" s="308"/>
      <c r="AY12" s="309"/>
      <c r="AZ12" s="206" t="s">
        <v>589</v>
      </c>
      <c r="BA12" s="160"/>
      <c r="BB12" s="160"/>
      <c r="BC12" s="160"/>
      <c r="BD12" s="160"/>
      <c r="BE12" s="160"/>
      <c r="BF12" s="160"/>
      <c r="BG12" s="160"/>
      <c r="BH12" s="207"/>
      <c r="BI12" s="561">
        <v>6057</v>
      </c>
      <c r="BJ12" s="562"/>
      <c r="BK12" s="562"/>
      <c r="BL12" s="562"/>
      <c r="BM12" s="562"/>
      <c r="BN12" s="562"/>
      <c r="BO12" s="562"/>
      <c r="BP12" s="562"/>
      <c r="BQ12" s="562"/>
      <c r="BR12" s="562"/>
      <c r="BS12" s="562"/>
      <c r="BT12" s="562"/>
      <c r="BU12" s="562"/>
      <c r="BV12" s="562"/>
      <c r="BW12" s="563"/>
      <c r="BX12" s="561"/>
      <c r="BY12" s="562"/>
      <c r="BZ12" s="562"/>
      <c r="CA12" s="562"/>
      <c r="CB12" s="562"/>
      <c r="CC12" s="562"/>
      <c r="CD12" s="562"/>
      <c r="CE12" s="562"/>
      <c r="CF12" s="562"/>
      <c r="CG12" s="562"/>
      <c r="CH12" s="562"/>
      <c r="CI12" s="562"/>
      <c r="CJ12" s="562"/>
      <c r="CK12" s="562"/>
      <c r="CL12" s="562"/>
      <c r="CM12" s="562"/>
      <c r="CN12" s="562"/>
      <c r="CO12" s="563"/>
      <c r="CP12" s="561"/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62"/>
      <c r="DD12" s="562"/>
      <c r="DE12" s="562"/>
      <c r="DF12" s="563"/>
      <c r="DG12" s="561">
        <v>6057</v>
      </c>
      <c r="DH12" s="562"/>
      <c r="DI12" s="562"/>
      <c r="DJ12" s="562"/>
      <c r="DK12" s="562"/>
      <c r="DL12" s="562"/>
      <c r="DM12" s="562"/>
      <c r="DN12" s="562"/>
      <c r="DO12" s="562"/>
      <c r="DP12" s="562"/>
      <c r="DQ12" s="562"/>
      <c r="DR12" s="562"/>
      <c r="DS12" s="562"/>
      <c r="DT12" s="562"/>
      <c r="DU12" s="562"/>
      <c r="DV12" s="562"/>
      <c r="DW12" s="563"/>
      <c r="DX12" s="561"/>
      <c r="DY12" s="562"/>
      <c r="DZ12" s="562"/>
      <c r="EA12" s="562"/>
      <c r="EB12" s="562"/>
      <c r="EC12" s="562"/>
      <c r="ED12" s="562"/>
      <c r="EE12" s="562"/>
      <c r="EF12" s="562"/>
      <c r="EG12" s="562"/>
      <c r="EH12" s="562"/>
      <c r="EI12" s="562"/>
      <c r="EJ12" s="562"/>
      <c r="EK12" s="562"/>
      <c r="EL12" s="562"/>
      <c r="EM12" s="562"/>
      <c r="EN12" s="563"/>
      <c r="EO12" s="561"/>
      <c r="EP12" s="562"/>
      <c r="EQ12" s="562"/>
      <c r="ER12" s="562"/>
      <c r="ES12" s="562"/>
      <c r="ET12" s="562"/>
      <c r="EU12" s="562"/>
      <c r="EV12" s="562"/>
      <c r="EW12" s="562"/>
      <c r="EX12" s="562"/>
      <c r="EY12" s="562"/>
      <c r="EZ12" s="562"/>
      <c r="FA12" s="562"/>
      <c r="FB12" s="562"/>
      <c r="FC12" s="562"/>
      <c r="FD12" s="562"/>
      <c r="FE12" s="563"/>
    </row>
    <row r="13" spans="1:165" ht="25.5" customHeight="1" x14ac:dyDescent="0.2">
      <c r="A13" s="23"/>
      <c r="B13" s="216" t="s">
        <v>601</v>
      </c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7"/>
      <c r="AZ13" s="206" t="s">
        <v>590</v>
      </c>
      <c r="BA13" s="160"/>
      <c r="BB13" s="160"/>
      <c r="BC13" s="160"/>
      <c r="BD13" s="160"/>
      <c r="BE13" s="160"/>
      <c r="BF13" s="160"/>
      <c r="BG13" s="160"/>
      <c r="BH13" s="207"/>
      <c r="BI13" s="561">
        <v>1615.7</v>
      </c>
      <c r="BJ13" s="562"/>
      <c r="BK13" s="562"/>
      <c r="BL13" s="562"/>
      <c r="BM13" s="562"/>
      <c r="BN13" s="562"/>
      <c r="BO13" s="562"/>
      <c r="BP13" s="562"/>
      <c r="BQ13" s="562"/>
      <c r="BR13" s="562"/>
      <c r="BS13" s="562"/>
      <c r="BT13" s="562"/>
      <c r="BU13" s="562"/>
      <c r="BV13" s="562"/>
      <c r="BW13" s="563"/>
      <c r="BX13" s="561"/>
      <c r="BY13" s="562"/>
      <c r="BZ13" s="562"/>
      <c r="CA13" s="562"/>
      <c r="CB13" s="562"/>
      <c r="CC13" s="562"/>
      <c r="CD13" s="562"/>
      <c r="CE13" s="562"/>
      <c r="CF13" s="562"/>
      <c r="CG13" s="562"/>
      <c r="CH13" s="562"/>
      <c r="CI13" s="562"/>
      <c r="CJ13" s="562"/>
      <c r="CK13" s="562"/>
      <c r="CL13" s="562"/>
      <c r="CM13" s="562"/>
      <c r="CN13" s="562"/>
      <c r="CO13" s="563"/>
      <c r="CP13" s="561"/>
      <c r="CQ13" s="562"/>
      <c r="CR13" s="562"/>
      <c r="CS13" s="562"/>
      <c r="CT13" s="562"/>
      <c r="CU13" s="562"/>
      <c r="CV13" s="562"/>
      <c r="CW13" s="562"/>
      <c r="CX13" s="562"/>
      <c r="CY13" s="562"/>
      <c r="CZ13" s="562"/>
      <c r="DA13" s="562"/>
      <c r="DB13" s="562"/>
      <c r="DC13" s="562"/>
      <c r="DD13" s="562"/>
      <c r="DE13" s="562"/>
      <c r="DF13" s="563"/>
      <c r="DG13" s="561">
        <v>1615.7</v>
      </c>
      <c r="DH13" s="562"/>
      <c r="DI13" s="562"/>
      <c r="DJ13" s="562"/>
      <c r="DK13" s="562"/>
      <c r="DL13" s="562"/>
      <c r="DM13" s="562"/>
      <c r="DN13" s="562"/>
      <c r="DO13" s="562"/>
      <c r="DP13" s="562"/>
      <c r="DQ13" s="562"/>
      <c r="DR13" s="562"/>
      <c r="DS13" s="562"/>
      <c r="DT13" s="562"/>
      <c r="DU13" s="562"/>
      <c r="DV13" s="562"/>
      <c r="DW13" s="563"/>
      <c r="DX13" s="561"/>
      <c r="DY13" s="562"/>
      <c r="DZ13" s="562"/>
      <c r="EA13" s="562"/>
      <c r="EB13" s="562"/>
      <c r="EC13" s="562"/>
      <c r="ED13" s="562"/>
      <c r="EE13" s="562"/>
      <c r="EF13" s="562"/>
      <c r="EG13" s="562"/>
      <c r="EH13" s="562"/>
      <c r="EI13" s="562"/>
      <c r="EJ13" s="562"/>
      <c r="EK13" s="562"/>
      <c r="EL13" s="562"/>
      <c r="EM13" s="562"/>
      <c r="EN13" s="563"/>
      <c r="EO13" s="561"/>
      <c r="EP13" s="562"/>
      <c r="EQ13" s="562"/>
      <c r="ER13" s="562"/>
      <c r="ES13" s="562"/>
      <c r="ET13" s="562"/>
      <c r="EU13" s="562"/>
      <c r="EV13" s="562"/>
      <c r="EW13" s="562"/>
      <c r="EX13" s="562"/>
      <c r="EY13" s="562"/>
      <c r="EZ13" s="562"/>
      <c r="FA13" s="562"/>
      <c r="FB13" s="562"/>
      <c r="FC13" s="562"/>
      <c r="FD13" s="562"/>
      <c r="FE13" s="563"/>
      <c r="FI13" s="31"/>
    </row>
    <row r="14" spans="1:165" ht="9" customHeight="1" x14ac:dyDescent="0.2">
      <c r="FI14" s="25"/>
    </row>
    <row r="15" spans="1:165" s="37" customFormat="1" ht="15.75" x14ac:dyDescent="0.25">
      <c r="A15" s="191" t="s">
        <v>44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I15" s="1"/>
    </row>
    <row r="16" spans="1:165" ht="15.75" customHeight="1" x14ac:dyDescent="0.25">
      <c r="A16" s="248" t="s">
        <v>278</v>
      </c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8"/>
      <c r="BR16" s="248"/>
      <c r="BS16" s="248"/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8"/>
      <c r="CJ16" s="248"/>
      <c r="CK16" s="248"/>
      <c r="CL16" s="248"/>
      <c r="CM16" s="248"/>
      <c r="CN16" s="248"/>
      <c r="CO16" s="248"/>
      <c r="CP16" s="248"/>
      <c r="CQ16" s="248"/>
      <c r="CR16" s="248"/>
      <c r="CS16" s="248"/>
      <c r="CT16" s="248"/>
      <c r="CU16" s="248"/>
      <c r="CV16" s="248"/>
      <c r="CW16" s="248"/>
      <c r="CX16" s="248"/>
      <c r="CY16" s="248"/>
      <c r="CZ16" s="248"/>
      <c r="DA16" s="248"/>
      <c r="DB16" s="248"/>
      <c r="DC16" s="248"/>
      <c r="DD16" s="248"/>
      <c r="DE16" s="248"/>
      <c r="DF16" s="248"/>
      <c r="DG16" s="248"/>
      <c r="DH16" s="248"/>
      <c r="DI16" s="248"/>
      <c r="DJ16" s="248"/>
      <c r="DK16" s="248"/>
      <c r="DL16" s="248"/>
      <c r="DM16" s="248"/>
      <c r="DN16" s="248"/>
      <c r="DO16" s="248"/>
      <c r="DP16" s="248"/>
      <c r="DQ16" s="248"/>
      <c r="DR16" s="248"/>
      <c r="DS16" s="248"/>
      <c r="DT16" s="248"/>
      <c r="DU16" s="248"/>
      <c r="DV16" s="248"/>
      <c r="DW16" s="248"/>
      <c r="DX16" s="248"/>
      <c r="DY16" s="248"/>
      <c r="DZ16" s="248"/>
      <c r="EA16" s="248"/>
      <c r="EB16" s="248"/>
      <c r="EC16" s="248"/>
      <c r="ED16" s="248"/>
      <c r="EE16" s="248"/>
      <c r="EF16" s="248"/>
      <c r="EG16" s="248"/>
      <c r="EH16" s="248"/>
      <c r="EI16" s="248"/>
      <c r="EJ16" s="248"/>
      <c r="EK16" s="248"/>
      <c r="EL16" s="248"/>
      <c r="EM16" s="248"/>
      <c r="EN16" s="248"/>
      <c r="EO16" s="248"/>
      <c r="EP16" s="248"/>
      <c r="EQ16" s="248"/>
      <c r="ER16" s="248"/>
      <c r="ES16" s="248"/>
      <c r="ET16" s="248"/>
      <c r="EU16" s="248"/>
      <c r="EV16" s="248"/>
      <c r="EW16" s="248"/>
      <c r="EX16" s="248"/>
      <c r="EY16" s="248"/>
      <c r="EZ16" s="248"/>
      <c r="FA16" s="248"/>
      <c r="FB16" s="248"/>
      <c r="FC16" s="248"/>
      <c r="FD16" s="248"/>
      <c r="FE16" s="248"/>
    </row>
    <row r="17" spans="1:165" ht="6" customHeight="1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</row>
    <row r="18" spans="1:165" ht="46.5" customHeight="1" x14ac:dyDescent="0.25">
      <c r="A18" s="489" t="s">
        <v>45</v>
      </c>
      <c r="B18" s="489"/>
      <c r="C18" s="489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489"/>
      <c r="U18" s="489"/>
      <c r="V18" s="489"/>
      <c r="W18" s="489"/>
      <c r="X18" s="489"/>
      <c r="Y18" s="489"/>
      <c r="Z18" s="489"/>
      <c r="AA18" s="489"/>
      <c r="AB18" s="489"/>
      <c r="AC18" s="489"/>
      <c r="AD18" s="489"/>
      <c r="AE18" s="489"/>
      <c r="AF18" s="489"/>
      <c r="AG18" s="489"/>
      <c r="AH18" s="489"/>
      <c r="AI18" s="489"/>
      <c r="AJ18" s="489"/>
      <c r="AK18" s="489"/>
      <c r="AL18" s="489"/>
      <c r="AM18" s="489"/>
      <c r="AN18" s="489"/>
      <c r="AO18" s="489"/>
      <c r="AP18" s="489"/>
      <c r="AQ18" s="489"/>
      <c r="AR18" s="489"/>
      <c r="AS18" s="489"/>
      <c r="AT18" s="489"/>
      <c r="AU18" s="489"/>
      <c r="AV18" s="489"/>
      <c r="AW18" s="489"/>
      <c r="AX18" s="489"/>
      <c r="AY18" s="489"/>
      <c r="AZ18" s="489"/>
      <c r="BA18" s="489"/>
      <c r="BB18" s="489"/>
      <c r="BC18" s="489"/>
      <c r="BD18" s="489"/>
      <c r="BE18" s="489"/>
      <c r="BF18" s="489"/>
      <c r="BG18" s="489"/>
      <c r="BH18" s="489"/>
      <c r="BI18" s="489"/>
      <c r="BJ18" s="489"/>
      <c r="BK18" s="489"/>
      <c r="BL18" s="489"/>
      <c r="BM18" s="489"/>
      <c r="BN18" s="489"/>
      <c r="BO18" s="489"/>
      <c r="BP18" s="489"/>
      <c r="BQ18" s="489"/>
      <c r="BR18" s="489"/>
      <c r="BS18" s="489"/>
      <c r="BT18" s="489"/>
      <c r="BU18" s="489"/>
      <c r="BV18" s="489"/>
      <c r="BW18" s="489"/>
      <c r="BX18" s="489"/>
      <c r="BY18" s="489"/>
      <c r="BZ18" s="489"/>
      <c r="CA18" s="489"/>
      <c r="CB18" s="489"/>
      <c r="CC18" s="489"/>
      <c r="CD18" s="489"/>
      <c r="CE18" s="489"/>
      <c r="CF18" s="489"/>
      <c r="CG18" s="489"/>
      <c r="CH18" s="489"/>
      <c r="CI18" s="489"/>
      <c r="CJ18" s="489"/>
      <c r="CK18" s="489"/>
      <c r="CL18" s="489"/>
      <c r="CM18" s="489"/>
      <c r="CN18" s="489"/>
      <c r="CO18" s="489"/>
      <c r="CP18" s="489"/>
      <c r="CQ18" s="489"/>
      <c r="CR18" s="489"/>
      <c r="CS18" s="489"/>
      <c r="CT18" s="489"/>
      <c r="CU18" s="489"/>
      <c r="CV18" s="489"/>
      <c r="CW18" s="489"/>
      <c r="CX18" s="489"/>
      <c r="CY18" s="489"/>
      <c r="CZ18" s="489"/>
      <c r="DA18" s="489"/>
      <c r="DB18" s="489"/>
      <c r="DC18" s="489"/>
      <c r="DD18" s="489"/>
      <c r="DE18" s="489"/>
      <c r="DF18" s="489"/>
      <c r="DG18" s="489"/>
      <c r="DH18" s="489"/>
      <c r="DI18" s="489"/>
      <c r="DJ18" s="489"/>
      <c r="DK18" s="489"/>
      <c r="DL18" s="489"/>
      <c r="DM18" s="489"/>
      <c r="DN18" s="489"/>
      <c r="DO18" s="489"/>
      <c r="DP18" s="489"/>
      <c r="DQ18" s="489"/>
      <c r="DR18" s="489"/>
      <c r="DS18" s="489"/>
      <c r="DT18" s="489"/>
      <c r="DU18" s="489"/>
      <c r="DV18" s="489"/>
      <c r="DW18" s="489"/>
      <c r="DX18" s="489"/>
      <c r="DY18" s="489"/>
      <c r="DZ18" s="489"/>
      <c r="EA18" s="489"/>
      <c r="EB18" s="489"/>
      <c r="EC18" s="489"/>
      <c r="ED18" s="489"/>
      <c r="EE18" s="489"/>
      <c r="EF18" s="489"/>
      <c r="EG18" s="489"/>
      <c r="EH18" s="489"/>
      <c r="EI18" s="489"/>
      <c r="EJ18" s="489"/>
      <c r="EK18" s="489"/>
      <c r="EL18" s="489"/>
      <c r="EM18" s="489"/>
      <c r="EN18" s="489"/>
      <c r="EO18" s="489"/>
      <c r="EP18" s="489"/>
      <c r="EQ18" s="489"/>
      <c r="ER18" s="489"/>
      <c r="ES18" s="489"/>
      <c r="ET18" s="489"/>
      <c r="EU18" s="489"/>
      <c r="EV18" s="489"/>
      <c r="EW18" s="489"/>
      <c r="EX18" s="489"/>
      <c r="EY18" s="489"/>
      <c r="EZ18" s="489"/>
      <c r="FA18" s="489"/>
      <c r="FB18" s="489"/>
      <c r="FC18" s="489"/>
      <c r="FD18" s="489"/>
      <c r="FE18" s="489"/>
    </row>
    <row r="19" spans="1:165" ht="6" customHeight="1" x14ac:dyDescent="0.2">
      <c r="A19" s="22"/>
      <c r="FI19" s="218"/>
    </row>
    <row r="20" spans="1:165" s="31" customFormat="1" ht="30" customHeight="1" x14ac:dyDescent="0.2">
      <c r="A20" s="208" t="s">
        <v>134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10"/>
      <c r="DQ20" s="208" t="s">
        <v>150</v>
      </c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10"/>
      <c r="EC20" s="208" t="s">
        <v>602</v>
      </c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10"/>
      <c r="FI20" s="218"/>
    </row>
    <row r="21" spans="1:165" s="25" customFormat="1" ht="13.5" customHeight="1" x14ac:dyDescent="0.2">
      <c r="A21" s="192" t="s">
        <v>691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3"/>
      <c r="AY21" s="193"/>
      <c r="AZ21" s="193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193"/>
      <c r="BR21" s="193"/>
      <c r="BS21" s="193"/>
      <c r="BT21" s="193"/>
      <c r="BU21" s="193"/>
      <c r="BV21" s="193"/>
      <c r="BW21" s="193"/>
      <c r="BX21" s="193"/>
      <c r="BY21" s="193"/>
      <c r="BZ21" s="193"/>
      <c r="CA21" s="193"/>
      <c r="CB21" s="193"/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4"/>
      <c r="DQ21" s="192" t="s">
        <v>692</v>
      </c>
      <c r="DR21" s="193"/>
      <c r="DS21" s="193"/>
      <c r="DT21" s="193"/>
      <c r="DU21" s="193"/>
      <c r="DV21" s="193"/>
      <c r="DW21" s="193"/>
      <c r="DX21" s="193"/>
      <c r="DY21" s="193"/>
      <c r="DZ21" s="193"/>
      <c r="EA21" s="193"/>
      <c r="EB21" s="194"/>
      <c r="EC21" s="192">
        <v>3</v>
      </c>
      <c r="ED21" s="193"/>
      <c r="EE21" s="193"/>
      <c r="EF21" s="193"/>
      <c r="EG21" s="193"/>
      <c r="EH21" s="193"/>
      <c r="EI21" s="193"/>
      <c r="EJ21" s="193"/>
      <c r="EK21" s="193"/>
      <c r="EL21" s="193"/>
      <c r="EM21" s="193"/>
      <c r="EN21" s="193"/>
      <c r="EO21" s="193"/>
      <c r="EP21" s="193"/>
      <c r="EQ21" s="193"/>
      <c r="ER21" s="193"/>
      <c r="ES21" s="193"/>
      <c r="ET21" s="193"/>
      <c r="EU21" s="193"/>
      <c r="EV21" s="193"/>
      <c r="EW21" s="193"/>
      <c r="EX21" s="193"/>
      <c r="EY21" s="193"/>
      <c r="EZ21" s="193"/>
      <c r="FA21" s="193"/>
      <c r="FB21" s="193"/>
      <c r="FC21" s="193"/>
      <c r="FD21" s="193"/>
      <c r="FE21" s="194"/>
      <c r="FI21" s="31"/>
    </row>
    <row r="22" spans="1:165" x14ac:dyDescent="0.2">
      <c r="A22" s="16"/>
      <c r="B22" s="564" t="s">
        <v>240</v>
      </c>
      <c r="C22" s="564"/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E22" s="564"/>
      <c r="AF22" s="564"/>
      <c r="AG22" s="564"/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4"/>
      <c r="CB22" s="564"/>
      <c r="CC22" s="564"/>
      <c r="CD22" s="564"/>
      <c r="CE22" s="564"/>
      <c r="CF22" s="564"/>
      <c r="CG22" s="564"/>
      <c r="CH22" s="564"/>
      <c r="CI22" s="564"/>
      <c r="CJ22" s="564"/>
      <c r="CK22" s="564"/>
      <c r="CL22" s="564"/>
      <c r="CM22" s="564"/>
      <c r="CN22" s="564"/>
      <c r="CO22" s="564"/>
      <c r="CP22" s="564"/>
      <c r="CQ22" s="564"/>
      <c r="CR22" s="564"/>
      <c r="CS22" s="564"/>
      <c r="CT22" s="564"/>
      <c r="CU22" s="564"/>
      <c r="CV22" s="564"/>
      <c r="CW22" s="564"/>
      <c r="CX22" s="564"/>
      <c r="CY22" s="564"/>
      <c r="CZ22" s="564"/>
      <c r="DA22" s="564"/>
      <c r="DB22" s="564"/>
      <c r="DC22" s="564"/>
      <c r="DD22" s="564"/>
      <c r="DE22" s="564"/>
      <c r="DF22" s="564"/>
      <c r="DG22" s="564"/>
      <c r="DH22" s="564"/>
      <c r="DI22" s="564"/>
      <c r="DJ22" s="564"/>
      <c r="DK22" s="564"/>
      <c r="DL22" s="564"/>
      <c r="DM22" s="564"/>
      <c r="DN22" s="564"/>
      <c r="DO22" s="564"/>
      <c r="DP22" s="565"/>
      <c r="DQ22" s="294" t="s">
        <v>595</v>
      </c>
      <c r="DR22" s="295"/>
      <c r="DS22" s="295"/>
      <c r="DT22" s="295"/>
      <c r="DU22" s="295"/>
      <c r="DV22" s="295"/>
      <c r="DW22" s="295"/>
      <c r="DX22" s="295"/>
      <c r="DY22" s="295"/>
      <c r="DZ22" s="295"/>
      <c r="EA22" s="295"/>
      <c r="EB22" s="296"/>
      <c r="EC22" s="261" t="s">
        <v>934</v>
      </c>
      <c r="ED22" s="262"/>
      <c r="EE22" s="262"/>
      <c r="EF22" s="262"/>
      <c r="EG22" s="262"/>
      <c r="EH22" s="262"/>
      <c r="EI22" s="262"/>
      <c r="EJ22" s="262"/>
      <c r="EK22" s="262"/>
      <c r="EL22" s="262"/>
      <c r="EM22" s="262"/>
      <c r="EN22" s="262"/>
      <c r="EO22" s="262"/>
      <c r="EP22" s="262"/>
      <c r="EQ22" s="262"/>
      <c r="ER22" s="262"/>
      <c r="ES22" s="262"/>
      <c r="ET22" s="262"/>
      <c r="EU22" s="262"/>
      <c r="EV22" s="262"/>
      <c r="EW22" s="262"/>
      <c r="EX22" s="262"/>
      <c r="EY22" s="262"/>
      <c r="EZ22" s="262"/>
      <c r="FA22" s="262"/>
      <c r="FB22" s="262"/>
      <c r="FC22" s="262"/>
      <c r="FD22" s="262"/>
      <c r="FE22" s="263"/>
      <c r="FI22" s="13"/>
    </row>
    <row r="23" spans="1:165" ht="12" customHeight="1" x14ac:dyDescent="0.2">
      <c r="A23" s="14"/>
      <c r="B23" s="566" t="s">
        <v>230</v>
      </c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6"/>
      <c r="AJ23" s="566"/>
      <c r="AK23" s="566"/>
      <c r="AL23" s="566"/>
      <c r="AM23" s="566"/>
      <c r="AN23" s="566"/>
      <c r="AO23" s="566"/>
      <c r="AP23" s="566"/>
      <c r="AQ23" s="566"/>
      <c r="AR23" s="566"/>
      <c r="AS23" s="566"/>
      <c r="AT23" s="566"/>
      <c r="AU23" s="566"/>
      <c r="AV23" s="566"/>
      <c r="AW23" s="566"/>
      <c r="AX23" s="566"/>
      <c r="AY23" s="566"/>
      <c r="AZ23" s="566"/>
      <c r="BA23" s="566"/>
      <c r="BB23" s="566"/>
      <c r="BC23" s="566"/>
      <c r="BD23" s="566"/>
      <c r="BE23" s="566"/>
      <c r="BF23" s="566"/>
      <c r="BG23" s="566"/>
      <c r="BH23" s="566"/>
      <c r="BI23" s="566"/>
      <c r="BJ23" s="566"/>
      <c r="BK23" s="566"/>
      <c r="BL23" s="566"/>
      <c r="BM23" s="566"/>
      <c r="BN23" s="566"/>
      <c r="BO23" s="566"/>
      <c r="BP23" s="566"/>
      <c r="BQ23" s="566"/>
      <c r="BR23" s="566"/>
      <c r="BS23" s="566"/>
      <c r="BT23" s="566"/>
      <c r="BU23" s="566"/>
      <c r="BV23" s="566"/>
      <c r="BW23" s="566"/>
      <c r="BX23" s="566"/>
      <c r="BY23" s="566"/>
      <c r="BZ23" s="566"/>
      <c r="CA23" s="566"/>
      <c r="CB23" s="566"/>
      <c r="CC23" s="566"/>
      <c r="CD23" s="566"/>
      <c r="CE23" s="566"/>
      <c r="CF23" s="566"/>
      <c r="CG23" s="566"/>
      <c r="CH23" s="566"/>
      <c r="CI23" s="566"/>
      <c r="CJ23" s="566"/>
      <c r="CK23" s="566"/>
      <c r="CL23" s="566"/>
      <c r="CM23" s="566"/>
      <c r="CN23" s="566"/>
      <c r="CO23" s="566"/>
      <c r="CP23" s="566"/>
      <c r="CQ23" s="566"/>
      <c r="CR23" s="566"/>
      <c r="CS23" s="566"/>
      <c r="CT23" s="566"/>
      <c r="CU23" s="566"/>
      <c r="CV23" s="566"/>
      <c r="CW23" s="566"/>
      <c r="CX23" s="566"/>
      <c r="CY23" s="566"/>
      <c r="CZ23" s="566"/>
      <c r="DA23" s="566"/>
      <c r="DB23" s="566"/>
      <c r="DC23" s="566"/>
      <c r="DD23" s="566"/>
      <c r="DE23" s="566"/>
      <c r="DF23" s="566"/>
      <c r="DG23" s="566"/>
      <c r="DH23" s="566"/>
      <c r="DI23" s="566"/>
      <c r="DJ23" s="566"/>
      <c r="DK23" s="566"/>
      <c r="DL23" s="566"/>
      <c r="DM23" s="566"/>
      <c r="DN23" s="566"/>
      <c r="DO23" s="566"/>
      <c r="DP23" s="567"/>
      <c r="DQ23" s="297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298"/>
      <c r="EC23" s="264"/>
      <c r="ED23" s="265"/>
      <c r="EE23" s="265"/>
      <c r="EF23" s="265"/>
      <c r="EG23" s="265"/>
      <c r="EH23" s="265"/>
      <c r="EI23" s="265"/>
      <c r="EJ23" s="265"/>
      <c r="EK23" s="265"/>
      <c r="EL23" s="265"/>
      <c r="EM23" s="265"/>
      <c r="EN23" s="265"/>
      <c r="EO23" s="265"/>
      <c r="EP23" s="265"/>
      <c r="EQ23" s="265"/>
      <c r="ER23" s="265"/>
      <c r="ES23" s="265"/>
      <c r="ET23" s="265"/>
      <c r="EU23" s="265"/>
      <c r="EV23" s="265"/>
      <c r="EW23" s="265"/>
      <c r="EX23" s="265"/>
      <c r="EY23" s="265"/>
      <c r="EZ23" s="265"/>
      <c r="FA23" s="265"/>
      <c r="FB23" s="265"/>
      <c r="FC23" s="265"/>
      <c r="FD23" s="265"/>
      <c r="FE23" s="266"/>
    </row>
    <row r="24" spans="1:165" x14ac:dyDescent="0.2">
      <c r="A24" s="23"/>
      <c r="B24" s="216" t="s">
        <v>231</v>
      </c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  <c r="DE24" s="216"/>
      <c r="DF24" s="216"/>
      <c r="DG24" s="216"/>
      <c r="DH24" s="216"/>
      <c r="DI24" s="216"/>
      <c r="DJ24" s="216"/>
      <c r="DK24" s="216"/>
      <c r="DL24" s="216"/>
      <c r="DM24" s="216"/>
      <c r="DN24" s="216"/>
      <c r="DO24" s="216"/>
      <c r="DP24" s="217"/>
      <c r="DQ24" s="206" t="s">
        <v>596</v>
      </c>
      <c r="DR24" s="160"/>
      <c r="DS24" s="160"/>
      <c r="DT24" s="160"/>
      <c r="DU24" s="160"/>
      <c r="DV24" s="160"/>
      <c r="DW24" s="160"/>
      <c r="DX24" s="160"/>
      <c r="DY24" s="160"/>
      <c r="DZ24" s="160"/>
      <c r="EA24" s="160"/>
      <c r="EB24" s="207"/>
      <c r="EC24" s="261" t="s">
        <v>934</v>
      </c>
      <c r="ED24" s="262"/>
      <c r="EE24" s="262"/>
      <c r="EF24" s="262"/>
      <c r="EG24" s="262"/>
      <c r="EH24" s="262"/>
      <c r="EI24" s="262"/>
      <c r="EJ24" s="262"/>
      <c r="EK24" s="262"/>
      <c r="EL24" s="262"/>
      <c r="EM24" s="262"/>
      <c r="EN24" s="262"/>
      <c r="EO24" s="262"/>
      <c r="EP24" s="262"/>
      <c r="EQ24" s="262"/>
      <c r="ER24" s="262"/>
      <c r="ES24" s="262"/>
      <c r="ET24" s="262"/>
      <c r="EU24" s="262"/>
      <c r="EV24" s="262"/>
      <c r="EW24" s="262"/>
      <c r="EX24" s="262"/>
      <c r="EY24" s="262"/>
      <c r="EZ24" s="262"/>
      <c r="FA24" s="262"/>
      <c r="FB24" s="262"/>
      <c r="FC24" s="262"/>
      <c r="FD24" s="262"/>
      <c r="FE24" s="263"/>
      <c r="FI24" s="25"/>
    </row>
    <row r="25" spans="1:165" x14ac:dyDescent="0.2">
      <c r="A25" s="23"/>
      <c r="B25" s="216" t="s">
        <v>232</v>
      </c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  <c r="BI25" s="216"/>
      <c r="BJ25" s="216"/>
      <c r="BK25" s="216"/>
      <c r="BL25" s="216"/>
      <c r="BM25" s="216"/>
      <c r="BN25" s="216"/>
      <c r="BO25" s="216"/>
      <c r="BP25" s="216"/>
      <c r="BQ25" s="216"/>
      <c r="BR25" s="216"/>
      <c r="BS25" s="216"/>
      <c r="BT25" s="216"/>
      <c r="BU25" s="216"/>
      <c r="BV25" s="216"/>
      <c r="BW25" s="216"/>
      <c r="BX25" s="216"/>
      <c r="BY25" s="216"/>
      <c r="BZ25" s="216"/>
      <c r="CA25" s="216"/>
      <c r="CB25" s="216"/>
      <c r="CC25" s="216"/>
      <c r="CD25" s="216"/>
      <c r="CE25" s="216"/>
      <c r="CF25" s="216"/>
      <c r="CG25" s="216"/>
      <c r="CH25" s="216"/>
      <c r="CI25" s="216"/>
      <c r="CJ25" s="216"/>
      <c r="CK25" s="216"/>
      <c r="CL25" s="216"/>
      <c r="CM25" s="216"/>
      <c r="CN25" s="216"/>
      <c r="CO25" s="216"/>
      <c r="CP25" s="216"/>
      <c r="CQ25" s="216"/>
      <c r="CR25" s="216"/>
      <c r="CS25" s="216"/>
      <c r="CT25" s="216"/>
      <c r="CU25" s="216"/>
      <c r="CV25" s="216"/>
      <c r="CW25" s="216"/>
      <c r="CX25" s="216"/>
      <c r="CY25" s="216"/>
      <c r="CZ25" s="216"/>
      <c r="DA25" s="216"/>
      <c r="DB25" s="216"/>
      <c r="DC25" s="216"/>
      <c r="DD25" s="216"/>
      <c r="DE25" s="216"/>
      <c r="DF25" s="216"/>
      <c r="DG25" s="216"/>
      <c r="DH25" s="216"/>
      <c r="DI25" s="216"/>
      <c r="DJ25" s="216"/>
      <c r="DK25" s="216"/>
      <c r="DL25" s="216"/>
      <c r="DM25" s="216"/>
      <c r="DN25" s="216"/>
      <c r="DO25" s="216"/>
      <c r="DP25" s="217"/>
      <c r="DQ25" s="206" t="s">
        <v>597</v>
      </c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207"/>
      <c r="EC25" s="261" t="s">
        <v>938</v>
      </c>
      <c r="ED25" s="262"/>
      <c r="EE25" s="262"/>
      <c r="EF25" s="262"/>
      <c r="EG25" s="262"/>
      <c r="EH25" s="262"/>
      <c r="EI25" s="262"/>
      <c r="EJ25" s="262"/>
      <c r="EK25" s="262"/>
      <c r="EL25" s="262"/>
      <c r="EM25" s="262"/>
      <c r="EN25" s="262"/>
      <c r="EO25" s="262"/>
      <c r="EP25" s="262"/>
      <c r="EQ25" s="262"/>
      <c r="ER25" s="262"/>
      <c r="ES25" s="262"/>
      <c r="ET25" s="262"/>
      <c r="EU25" s="262"/>
      <c r="EV25" s="262"/>
      <c r="EW25" s="262"/>
      <c r="EX25" s="262"/>
      <c r="EY25" s="262"/>
      <c r="EZ25" s="262"/>
      <c r="FA25" s="262"/>
      <c r="FB25" s="262"/>
      <c r="FC25" s="262"/>
      <c r="FD25" s="262"/>
      <c r="FE25" s="263"/>
      <c r="FI25" s="25"/>
    </row>
    <row r="26" spans="1:165" x14ac:dyDescent="0.2">
      <c r="A26" s="23"/>
      <c r="B26" s="216" t="s">
        <v>257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  <c r="BI26" s="216"/>
      <c r="BJ26" s="216"/>
      <c r="BK26" s="216"/>
      <c r="BL26" s="216"/>
      <c r="BM26" s="216"/>
      <c r="BN26" s="216"/>
      <c r="BO26" s="216"/>
      <c r="BP26" s="216"/>
      <c r="BQ26" s="216"/>
      <c r="BR26" s="216"/>
      <c r="BS26" s="216"/>
      <c r="BT26" s="216"/>
      <c r="BU26" s="216"/>
      <c r="BV26" s="216"/>
      <c r="BW26" s="216"/>
      <c r="BX26" s="216"/>
      <c r="BY26" s="216"/>
      <c r="BZ26" s="216"/>
      <c r="CA26" s="216"/>
      <c r="CB26" s="216"/>
      <c r="CC26" s="216"/>
      <c r="CD26" s="216"/>
      <c r="CE26" s="216"/>
      <c r="CF26" s="216"/>
      <c r="CG26" s="216"/>
      <c r="CH26" s="216"/>
      <c r="CI26" s="216"/>
      <c r="CJ26" s="216"/>
      <c r="CK26" s="216"/>
      <c r="CL26" s="216"/>
      <c r="CM26" s="216"/>
      <c r="CN26" s="216"/>
      <c r="CO26" s="216"/>
      <c r="CP26" s="216"/>
      <c r="CQ26" s="216"/>
      <c r="CR26" s="216"/>
      <c r="CS26" s="216"/>
      <c r="CT26" s="216"/>
      <c r="CU26" s="216"/>
      <c r="CV26" s="216"/>
      <c r="CW26" s="216"/>
      <c r="CX26" s="216"/>
      <c r="CY26" s="216"/>
      <c r="CZ26" s="216"/>
      <c r="DA26" s="216"/>
      <c r="DB26" s="216"/>
      <c r="DC26" s="216"/>
      <c r="DD26" s="216"/>
      <c r="DE26" s="216"/>
      <c r="DF26" s="216"/>
      <c r="DG26" s="216"/>
      <c r="DH26" s="216"/>
      <c r="DI26" s="216"/>
      <c r="DJ26" s="216"/>
      <c r="DK26" s="216"/>
      <c r="DL26" s="216"/>
      <c r="DM26" s="216"/>
      <c r="DN26" s="216"/>
      <c r="DO26" s="216"/>
      <c r="DP26" s="217"/>
      <c r="DQ26" s="206" t="s">
        <v>598</v>
      </c>
      <c r="DR26" s="160"/>
      <c r="DS26" s="160"/>
      <c r="DT26" s="160"/>
      <c r="DU26" s="160"/>
      <c r="DV26" s="160"/>
      <c r="DW26" s="160"/>
      <c r="DX26" s="160"/>
      <c r="DY26" s="160"/>
      <c r="DZ26" s="160"/>
      <c r="EA26" s="160"/>
      <c r="EB26" s="207"/>
      <c r="EC26" s="261" t="s">
        <v>938</v>
      </c>
      <c r="ED26" s="262"/>
      <c r="EE26" s="262"/>
      <c r="EF26" s="262"/>
      <c r="EG26" s="262"/>
      <c r="EH26" s="262"/>
      <c r="EI26" s="262"/>
      <c r="EJ26" s="262"/>
      <c r="EK26" s="262"/>
      <c r="EL26" s="262"/>
      <c r="EM26" s="262"/>
      <c r="EN26" s="262"/>
      <c r="EO26" s="262"/>
      <c r="EP26" s="262"/>
      <c r="EQ26" s="262"/>
      <c r="ER26" s="262"/>
      <c r="ES26" s="262"/>
      <c r="ET26" s="262"/>
      <c r="EU26" s="262"/>
      <c r="EV26" s="262"/>
      <c r="EW26" s="262"/>
      <c r="EX26" s="262"/>
      <c r="EY26" s="262"/>
      <c r="EZ26" s="262"/>
      <c r="FA26" s="262"/>
      <c r="FB26" s="262"/>
      <c r="FC26" s="262"/>
      <c r="FD26" s="262"/>
      <c r="FE26" s="263"/>
      <c r="FI26" s="25"/>
    </row>
    <row r="27" spans="1:165" x14ac:dyDescent="0.2">
      <c r="A27" s="23"/>
      <c r="B27" s="216" t="s">
        <v>233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  <c r="BI27" s="216"/>
      <c r="BJ27" s="216"/>
      <c r="BK27" s="216"/>
      <c r="BL27" s="216"/>
      <c r="BM27" s="216"/>
      <c r="BN27" s="216"/>
      <c r="BO27" s="216"/>
      <c r="BP27" s="216"/>
      <c r="BQ27" s="216"/>
      <c r="BR27" s="216"/>
      <c r="BS27" s="216"/>
      <c r="BT27" s="216"/>
      <c r="BU27" s="216"/>
      <c r="BV27" s="216"/>
      <c r="BW27" s="216"/>
      <c r="BX27" s="216"/>
      <c r="BY27" s="216"/>
      <c r="BZ27" s="216"/>
      <c r="CA27" s="216"/>
      <c r="CB27" s="216"/>
      <c r="CC27" s="216"/>
      <c r="CD27" s="216"/>
      <c r="CE27" s="216"/>
      <c r="CF27" s="216"/>
      <c r="CG27" s="216"/>
      <c r="CH27" s="216"/>
      <c r="CI27" s="216"/>
      <c r="CJ27" s="216"/>
      <c r="CK27" s="216"/>
      <c r="CL27" s="216"/>
      <c r="CM27" s="216"/>
      <c r="CN27" s="216"/>
      <c r="CO27" s="216"/>
      <c r="CP27" s="216"/>
      <c r="CQ27" s="216"/>
      <c r="CR27" s="216"/>
      <c r="CS27" s="216"/>
      <c r="CT27" s="216"/>
      <c r="CU27" s="216"/>
      <c r="CV27" s="216"/>
      <c r="CW27" s="216"/>
      <c r="CX27" s="216"/>
      <c r="CY27" s="216"/>
      <c r="CZ27" s="216"/>
      <c r="DA27" s="216"/>
      <c r="DB27" s="216"/>
      <c r="DC27" s="216"/>
      <c r="DD27" s="216"/>
      <c r="DE27" s="216"/>
      <c r="DF27" s="216"/>
      <c r="DG27" s="216"/>
      <c r="DH27" s="216"/>
      <c r="DI27" s="216"/>
      <c r="DJ27" s="216"/>
      <c r="DK27" s="216"/>
      <c r="DL27" s="216"/>
      <c r="DM27" s="216"/>
      <c r="DN27" s="216"/>
      <c r="DO27" s="216"/>
      <c r="DP27" s="217"/>
      <c r="DQ27" s="206" t="s">
        <v>51</v>
      </c>
      <c r="DR27" s="160"/>
      <c r="DS27" s="160"/>
      <c r="DT27" s="160"/>
      <c r="DU27" s="160"/>
      <c r="DV27" s="160"/>
      <c r="DW27" s="160"/>
      <c r="DX27" s="160"/>
      <c r="DY27" s="160"/>
      <c r="DZ27" s="160"/>
      <c r="EA27" s="160"/>
      <c r="EB27" s="207"/>
      <c r="EC27" s="261" t="s">
        <v>938</v>
      </c>
      <c r="ED27" s="262"/>
      <c r="EE27" s="262"/>
      <c r="EF27" s="262"/>
      <c r="EG27" s="262"/>
      <c r="EH27" s="262"/>
      <c r="EI27" s="262"/>
      <c r="EJ27" s="262"/>
      <c r="EK27" s="262"/>
      <c r="EL27" s="262"/>
      <c r="EM27" s="262"/>
      <c r="EN27" s="262"/>
      <c r="EO27" s="262"/>
      <c r="EP27" s="262"/>
      <c r="EQ27" s="262"/>
      <c r="ER27" s="262"/>
      <c r="ES27" s="262"/>
      <c r="ET27" s="262"/>
      <c r="EU27" s="262"/>
      <c r="EV27" s="262"/>
      <c r="EW27" s="262"/>
      <c r="EX27" s="262"/>
      <c r="EY27" s="262"/>
      <c r="EZ27" s="262"/>
      <c r="FA27" s="262"/>
      <c r="FB27" s="262"/>
      <c r="FC27" s="262"/>
      <c r="FD27" s="262"/>
      <c r="FE27" s="263"/>
    </row>
    <row r="28" spans="1:165" x14ac:dyDescent="0.2">
      <c r="A28" s="23"/>
      <c r="B28" s="216" t="s">
        <v>234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  <c r="BI28" s="216"/>
      <c r="BJ28" s="216"/>
      <c r="BK28" s="216"/>
      <c r="BL28" s="216"/>
      <c r="BM28" s="216"/>
      <c r="BN28" s="216"/>
      <c r="BO28" s="216"/>
      <c r="BP28" s="216"/>
      <c r="BQ28" s="216"/>
      <c r="BR28" s="216"/>
      <c r="BS28" s="216"/>
      <c r="BT28" s="216"/>
      <c r="BU28" s="216"/>
      <c r="BV28" s="216"/>
      <c r="BW28" s="216"/>
      <c r="BX28" s="216"/>
      <c r="BY28" s="216"/>
      <c r="BZ28" s="216"/>
      <c r="CA28" s="216"/>
      <c r="CB28" s="216"/>
      <c r="CC28" s="216"/>
      <c r="CD28" s="216"/>
      <c r="CE28" s="216"/>
      <c r="CF28" s="216"/>
      <c r="CG28" s="216"/>
      <c r="CH28" s="216"/>
      <c r="CI28" s="216"/>
      <c r="CJ28" s="216"/>
      <c r="CK28" s="216"/>
      <c r="CL28" s="216"/>
      <c r="CM28" s="216"/>
      <c r="CN28" s="216"/>
      <c r="CO28" s="216"/>
      <c r="CP28" s="216"/>
      <c r="CQ28" s="216"/>
      <c r="CR28" s="216"/>
      <c r="CS28" s="216"/>
      <c r="CT28" s="216"/>
      <c r="CU28" s="216"/>
      <c r="CV28" s="216"/>
      <c r="CW28" s="216"/>
      <c r="CX28" s="216"/>
      <c r="CY28" s="216"/>
      <c r="CZ28" s="216"/>
      <c r="DA28" s="216"/>
      <c r="DB28" s="216"/>
      <c r="DC28" s="216"/>
      <c r="DD28" s="216"/>
      <c r="DE28" s="216"/>
      <c r="DF28" s="216"/>
      <c r="DG28" s="216"/>
      <c r="DH28" s="216"/>
      <c r="DI28" s="216"/>
      <c r="DJ28" s="216"/>
      <c r="DK28" s="216"/>
      <c r="DL28" s="216"/>
      <c r="DM28" s="216"/>
      <c r="DN28" s="216"/>
      <c r="DO28" s="216"/>
      <c r="DP28" s="217"/>
      <c r="DQ28" s="206" t="s">
        <v>52</v>
      </c>
      <c r="DR28" s="160"/>
      <c r="DS28" s="160"/>
      <c r="DT28" s="160"/>
      <c r="DU28" s="160"/>
      <c r="DV28" s="160"/>
      <c r="DW28" s="160"/>
      <c r="DX28" s="160"/>
      <c r="DY28" s="160"/>
      <c r="DZ28" s="160"/>
      <c r="EA28" s="160"/>
      <c r="EB28" s="207"/>
      <c r="EC28" s="261" t="s">
        <v>934</v>
      </c>
      <c r="ED28" s="262"/>
      <c r="EE28" s="262"/>
      <c r="EF28" s="262"/>
      <c r="EG28" s="262"/>
      <c r="EH28" s="262"/>
      <c r="EI28" s="262"/>
      <c r="EJ28" s="262"/>
      <c r="EK28" s="262"/>
      <c r="EL28" s="262"/>
      <c r="EM28" s="262"/>
      <c r="EN28" s="262"/>
      <c r="EO28" s="262"/>
      <c r="EP28" s="262"/>
      <c r="EQ28" s="262"/>
      <c r="ER28" s="262"/>
      <c r="ES28" s="262"/>
      <c r="ET28" s="262"/>
      <c r="EU28" s="262"/>
      <c r="EV28" s="262"/>
      <c r="EW28" s="262"/>
      <c r="EX28" s="262"/>
      <c r="EY28" s="262"/>
      <c r="EZ28" s="262"/>
      <c r="FA28" s="262"/>
      <c r="FB28" s="262"/>
      <c r="FC28" s="262"/>
      <c r="FD28" s="262"/>
      <c r="FE28" s="263"/>
    </row>
    <row r="29" spans="1:165" x14ac:dyDescent="0.2">
      <c r="A29" s="23"/>
      <c r="B29" s="216" t="s">
        <v>235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  <c r="DE29" s="216"/>
      <c r="DF29" s="216"/>
      <c r="DG29" s="216"/>
      <c r="DH29" s="216"/>
      <c r="DI29" s="216"/>
      <c r="DJ29" s="216"/>
      <c r="DK29" s="216"/>
      <c r="DL29" s="216"/>
      <c r="DM29" s="216"/>
      <c r="DN29" s="216"/>
      <c r="DO29" s="216"/>
      <c r="DP29" s="217"/>
      <c r="DQ29" s="206" t="s">
        <v>53</v>
      </c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207"/>
      <c r="EC29" s="261" t="s">
        <v>938</v>
      </c>
      <c r="ED29" s="262"/>
      <c r="EE29" s="262"/>
      <c r="EF29" s="262"/>
      <c r="EG29" s="262"/>
      <c r="EH29" s="262"/>
      <c r="EI29" s="262"/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2"/>
      <c r="EW29" s="262"/>
      <c r="EX29" s="262"/>
      <c r="EY29" s="262"/>
      <c r="EZ29" s="262"/>
      <c r="FA29" s="262"/>
      <c r="FB29" s="262"/>
      <c r="FC29" s="262"/>
      <c r="FD29" s="262"/>
      <c r="FE29" s="263"/>
    </row>
    <row r="30" spans="1:165" x14ac:dyDescent="0.2">
      <c r="A30" s="23"/>
      <c r="B30" s="216" t="s">
        <v>680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  <c r="BI30" s="216"/>
      <c r="BJ30" s="216"/>
      <c r="BK30" s="216"/>
      <c r="BL30" s="216"/>
      <c r="BM30" s="216"/>
      <c r="BN30" s="216"/>
      <c r="BO30" s="216"/>
      <c r="BP30" s="216"/>
      <c r="BQ30" s="216"/>
      <c r="BR30" s="216"/>
      <c r="BS30" s="216"/>
      <c r="BT30" s="216"/>
      <c r="BU30" s="216"/>
      <c r="BV30" s="216"/>
      <c r="BW30" s="216"/>
      <c r="BX30" s="216"/>
      <c r="BY30" s="216"/>
      <c r="BZ30" s="216"/>
      <c r="CA30" s="216"/>
      <c r="CB30" s="216"/>
      <c r="CC30" s="216"/>
      <c r="CD30" s="216"/>
      <c r="CE30" s="216"/>
      <c r="CF30" s="216"/>
      <c r="CG30" s="216"/>
      <c r="CH30" s="216"/>
      <c r="CI30" s="216"/>
      <c r="CJ30" s="216"/>
      <c r="CK30" s="216"/>
      <c r="CL30" s="216"/>
      <c r="CM30" s="216"/>
      <c r="CN30" s="216"/>
      <c r="CO30" s="216"/>
      <c r="CP30" s="216"/>
      <c r="CQ30" s="216"/>
      <c r="CR30" s="216"/>
      <c r="CS30" s="216"/>
      <c r="CT30" s="216"/>
      <c r="CU30" s="216"/>
      <c r="CV30" s="216"/>
      <c r="CW30" s="216"/>
      <c r="CX30" s="216"/>
      <c r="CY30" s="216"/>
      <c r="CZ30" s="216"/>
      <c r="DA30" s="216"/>
      <c r="DB30" s="216"/>
      <c r="DC30" s="216"/>
      <c r="DD30" s="216"/>
      <c r="DE30" s="216"/>
      <c r="DF30" s="216"/>
      <c r="DG30" s="216"/>
      <c r="DH30" s="216"/>
      <c r="DI30" s="216"/>
      <c r="DJ30" s="216"/>
      <c r="DK30" s="216"/>
      <c r="DL30" s="216"/>
      <c r="DM30" s="216"/>
      <c r="DN30" s="216"/>
      <c r="DO30" s="216"/>
      <c r="DP30" s="217"/>
      <c r="DQ30" s="206" t="s">
        <v>54</v>
      </c>
      <c r="DR30" s="160"/>
      <c r="DS30" s="160"/>
      <c r="DT30" s="160"/>
      <c r="DU30" s="160"/>
      <c r="DV30" s="160"/>
      <c r="DW30" s="160"/>
      <c r="DX30" s="160"/>
      <c r="DY30" s="160"/>
      <c r="DZ30" s="160"/>
      <c r="EA30" s="160"/>
      <c r="EB30" s="207"/>
      <c r="EC30" s="261" t="s">
        <v>938</v>
      </c>
      <c r="ED30" s="262"/>
      <c r="EE30" s="262"/>
      <c r="EF30" s="262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2"/>
      <c r="EW30" s="262"/>
      <c r="EX30" s="262"/>
      <c r="EY30" s="262"/>
      <c r="EZ30" s="262"/>
      <c r="FA30" s="262"/>
      <c r="FB30" s="262"/>
      <c r="FC30" s="262"/>
      <c r="FD30" s="262"/>
      <c r="FE30" s="263"/>
    </row>
  </sheetData>
  <sheetProtection algorithmName="SHA-512" hashValue="KmYyeHxMcd3AYJJA9ptLaCii8sfWC/Pw+rL82kqLOWyBLi8Amam7YcNIBcXCk+V+4A5JWFruWT1PoELjoA03Qw==" saltValue="sa+awF5xN14rv1UeMWT/Cg==" spinCount="100000" sheet="1" objects="1" scenarios="1"/>
  <dataConsolidate/>
  <mergeCells count="91">
    <mergeCell ref="FI1:FI2"/>
    <mergeCell ref="FI9:FI10"/>
    <mergeCell ref="FI19:FI20"/>
    <mergeCell ref="FI3:FI4"/>
    <mergeCell ref="A16:FE16"/>
    <mergeCell ref="B11:AY11"/>
    <mergeCell ref="AZ10:BH11"/>
    <mergeCell ref="A15:FE15"/>
    <mergeCell ref="AZ13:BH13"/>
    <mergeCell ref="BI12:BW12"/>
    <mergeCell ref="BI13:BW13"/>
    <mergeCell ref="CP12:DF12"/>
    <mergeCell ref="EO10:FE11"/>
    <mergeCell ref="CP13:DF13"/>
    <mergeCell ref="CP10:DF11"/>
    <mergeCell ref="EO13:FE13"/>
    <mergeCell ref="DX13:EN13"/>
    <mergeCell ref="DG13:DW13"/>
    <mergeCell ref="BX12:CO12"/>
    <mergeCell ref="BX13:CO13"/>
    <mergeCell ref="B30:DP30"/>
    <mergeCell ref="DQ30:EB30"/>
    <mergeCell ref="EC30:FE30"/>
    <mergeCell ref="A18:FE18"/>
    <mergeCell ref="B28:DP28"/>
    <mergeCell ref="DQ28:EB28"/>
    <mergeCell ref="EC28:FE28"/>
    <mergeCell ref="B29:DP29"/>
    <mergeCell ref="DQ29:EB29"/>
    <mergeCell ref="EC29:FE29"/>
    <mergeCell ref="B26:DP26"/>
    <mergeCell ref="DQ26:EB26"/>
    <mergeCell ref="EC26:FE26"/>
    <mergeCell ref="B27:DP27"/>
    <mergeCell ref="DQ27:EB27"/>
    <mergeCell ref="EC27:FE27"/>
    <mergeCell ref="B24:DP24"/>
    <mergeCell ref="DQ24:EB24"/>
    <mergeCell ref="EC24:FE24"/>
    <mergeCell ref="B25:DP25"/>
    <mergeCell ref="DQ25:EB25"/>
    <mergeCell ref="EC25:FE25"/>
    <mergeCell ref="B22:DP22"/>
    <mergeCell ref="DQ22:EB23"/>
    <mergeCell ref="EC22:FE23"/>
    <mergeCell ref="B23:DP23"/>
    <mergeCell ref="A20:DP20"/>
    <mergeCell ref="DQ20:EB20"/>
    <mergeCell ref="EC20:FE20"/>
    <mergeCell ref="A21:DP21"/>
    <mergeCell ref="DQ21:EB21"/>
    <mergeCell ref="EC21:FE21"/>
    <mergeCell ref="CP8:DF8"/>
    <mergeCell ref="DX10:EN11"/>
    <mergeCell ref="DG12:DW12"/>
    <mergeCell ref="DG10:DW11"/>
    <mergeCell ref="CP9:DF9"/>
    <mergeCell ref="DX9:EN9"/>
    <mergeCell ref="DX8:EN8"/>
    <mergeCell ref="AZ9:BH9"/>
    <mergeCell ref="AZ12:BH12"/>
    <mergeCell ref="B2:FD2"/>
    <mergeCell ref="A4:FE4"/>
    <mergeCell ref="BX10:CO11"/>
    <mergeCell ref="EO7:FE7"/>
    <mergeCell ref="EO8:FE8"/>
    <mergeCell ref="EO9:FE9"/>
    <mergeCell ref="EO12:FE12"/>
    <mergeCell ref="DG9:DW9"/>
    <mergeCell ref="BX6:CO7"/>
    <mergeCell ref="BX8:CO8"/>
    <mergeCell ref="BX9:CO9"/>
    <mergeCell ref="DX12:EN12"/>
    <mergeCell ref="BI9:BW9"/>
    <mergeCell ref="CP7:DF7"/>
    <mergeCell ref="B1:FD1"/>
    <mergeCell ref="B10:AY10"/>
    <mergeCell ref="B12:AY12"/>
    <mergeCell ref="B13:AY13"/>
    <mergeCell ref="A8:AY8"/>
    <mergeCell ref="A6:AY7"/>
    <mergeCell ref="B9:AY9"/>
    <mergeCell ref="BI10:BW11"/>
    <mergeCell ref="DG7:DW7"/>
    <mergeCell ref="DG8:DW8"/>
    <mergeCell ref="AZ6:BH7"/>
    <mergeCell ref="AZ8:BH8"/>
    <mergeCell ref="CP6:FE6"/>
    <mergeCell ref="BI6:BW7"/>
    <mergeCell ref="BI8:BW8"/>
    <mergeCell ref="DX7:EN7"/>
  </mergeCells>
  <phoneticPr fontId="7" type="noConversion"/>
  <dataValidations count="14">
    <dataValidation type="list" allowBlank="1" showInputMessage="1" showErrorMessage="1" error="Введите значение из списка" sqref="EC22 EC24:EC30" xr:uid="{00000000-0002-0000-0E00-000000000000}">
      <formula1>доп</formula1>
    </dataValidation>
    <dataValidation allowBlank="1" showInputMessage="1" showErrorMessage="1" error="стр. 1602 &gt; стр. 1601" sqref="BI9:BW9" xr:uid="{00000000-0002-0000-0E00-000001000000}"/>
    <dataValidation type="decimal" operator="lessThan" showErrorMessage="1" error="стр. 1602 &gt; стр. 1601 по гр. 3" sqref="BI10:BW11" xr:uid="{00000000-0002-0000-0E00-000002000000}">
      <formula1>BI9</formula1>
    </dataValidation>
    <dataValidation type="decimal" operator="lessThan" showErrorMessage="1" error="стр. 1602 &gt; стр. 1601 по гр. 4" sqref="BX10:CO11" xr:uid="{00000000-0002-0000-0E00-000003000000}">
      <formula1>BX9</formula1>
    </dataValidation>
    <dataValidation type="decimal" operator="lessThan" showErrorMessage="1" error="стр. 1602 &gt; стр. 1601 по гр. 5" sqref="CP10:DF11" xr:uid="{00000000-0002-0000-0E00-000004000000}">
      <formula1>CP9</formula1>
    </dataValidation>
    <dataValidation type="decimal" operator="lessThan" showErrorMessage="1" error="стр. 1602 &gt; стр. 1601 по гр. 6" sqref="DG10:DW11" xr:uid="{00000000-0002-0000-0E00-000005000000}">
      <formula1>DG9</formula1>
    </dataValidation>
    <dataValidation type="decimal" operator="lessThan" showErrorMessage="1" error="стр. 1602 &gt; стр. 1601 по гр. 7" sqref="DX10:EN11" xr:uid="{00000000-0002-0000-0E00-000006000000}">
      <formula1>DX9</formula1>
    </dataValidation>
    <dataValidation type="decimal" operator="lessThan" showErrorMessage="1" error="стр. 1602 &gt; стр. 1601 по гр. 8" sqref="EO10:FE11" xr:uid="{00000000-0002-0000-0E00-000007000000}">
      <formula1>EO9</formula1>
    </dataValidation>
    <dataValidation type="decimal" operator="lessThan" showErrorMessage="1" error="стр. 1604 &gt; стр. 1603 по гр. 3" sqref="BI13:BW13" xr:uid="{00000000-0002-0000-0E00-000008000000}">
      <formula1>BI12</formula1>
    </dataValidation>
    <dataValidation type="decimal" operator="lessThan" showErrorMessage="1" error="стр. 1604 &gt; стр. 1603 по гр. 4" sqref="BX13:CO13" xr:uid="{00000000-0002-0000-0E00-000009000000}">
      <formula1>BX12</formula1>
    </dataValidation>
    <dataValidation type="decimal" operator="lessThan" showErrorMessage="1" error="стр. 1604 &gt; стр. 1603 по гр. 5" sqref="CP13:DF13" xr:uid="{00000000-0002-0000-0E00-00000A000000}">
      <formula1>CP12</formula1>
    </dataValidation>
    <dataValidation type="decimal" operator="lessThan" showErrorMessage="1" error="стр. 1604 &gt; стр. 1603 по гр. 6" sqref="DG13:DW13" xr:uid="{00000000-0002-0000-0E00-00000B000000}">
      <formula1>DG12</formula1>
    </dataValidation>
    <dataValidation type="decimal" operator="lessThan" showErrorMessage="1" error="стр. 1604 &gt; стр. 1603 по гр. 7" sqref="DX13:EN13" xr:uid="{00000000-0002-0000-0E00-00000C000000}">
      <formula1>DX12</formula1>
    </dataValidation>
    <dataValidation type="decimal" operator="lessThan" showErrorMessage="1" error="стр. 1604 &gt; стр. 1603 по гр. 8" sqref="EO13:FE13" xr:uid="{00000000-0002-0000-0E00-00000D000000}">
      <formula1>EO12</formula1>
    </dataValidation>
  </dataValidations>
  <hyperlinks>
    <hyperlink ref="FI1" location="ПРОВЕРКА!B1502" display="Количество ошибок в разделе 21" xr:uid="{00000000-0004-0000-0E00-000000000000}"/>
    <hyperlink ref="FI1:FI2" location="ПРОВЕРКА!B1973" display="Количество ошибок в разделе 16" xr:uid="{00000000-0004-0000-0E00-000001000000}"/>
  </hyperlinks>
  <pageMargins left="0.59055118110236227" right="0.51181102362204722" top="0.78740157480314965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I26"/>
  <sheetViews>
    <sheetView view="pageBreakPreview" zoomScaleNormal="100" workbookViewId="0">
      <selection activeCell="DJ7" sqref="DJ7:DX15"/>
    </sheetView>
  </sheetViews>
  <sheetFormatPr defaultColWidth="0.85546875" defaultRowHeight="12.75" x14ac:dyDescent="0.2"/>
  <cols>
    <col min="1" max="164" width="0.85546875" style="1"/>
    <col min="165" max="165" width="18.85546875" style="1" customWidth="1"/>
    <col min="166" max="16384" width="0.85546875" style="1"/>
  </cols>
  <sheetData>
    <row r="1" spans="1:165" ht="15.75" customHeight="1" x14ac:dyDescent="0.25">
      <c r="B1" s="191" t="s">
        <v>55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I1" s="219" t="s">
        <v>1463</v>
      </c>
    </row>
    <row r="2" spans="1:165" ht="64.5" customHeight="1" x14ac:dyDescent="0.25">
      <c r="B2" s="489" t="s">
        <v>56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  <c r="X2" s="489"/>
      <c r="Y2" s="489"/>
      <c r="Z2" s="489"/>
      <c r="AA2" s="489"/>
      <c r="AB2" s="489"/>
      <c r="AC2" s="489"/>
      <c r="AD2" s="489"/>
      <c r="AE2" s="489"/>
      <c r="AF2" s="489"/>
      <c r="AG2" s="489"/>
      <c r="AH2" s="489"/>
      <c r="AI2" s="489"/>
      <c r="AJ2" s="489"/>
      <c r="AK2" s="489"/>
      <c r="AL2" s="489"/>
      <c r="AM2" s="489"/>
      <c r="AN2" s="489"/>
      <c r="AO2" s="489"/>
      <c r="AP2" s="489"/>
      <c r="AQ2" s="489"/>
      <c r="AR2" s="489"/>
      <c r="AS2" s="489"/>
      <c r="AT2" s="489"/>
      <c r="AU2" s="489"/>
      <c r="AV2" s="489"/>
      <c r="AW2" s="489"/>
      <c r="AX2" s="489"/>
      <c r="AY2" s="489"/>
      <c r="AZ2" s="489"/>
      <c r="BA2" s="489"/>
      <c r="BB2" s="489"/>
      <c r="BC2" s="489"/>
      <c r="BD2" s="489"/>
      <c r="BE2" s="489"/>
      <c r="BF2" s="489"/>
      <c r="BG2" s="489"/>
      <c r="BH2" s="489"/>
      <c r="BI2" s="489"/>
      <c r="BJ2" s="489"/>
      <c r="BK2" s="489"/>
      <c r="BL2" s="489"/>
      <c r="BM2" s="489"/>
      <c r="BN2" s="489"/>
      <c r="BO2" s="489"/>
      <c r="BP2" s="489"/>
      <c r="BQ2" s="489"/>
      <c r="BR2" s="489"/>
      <c r="BS2" s="489"/>
      <c r="BT2" s="489"/>
      <c r="BU2" s="489"/>
      <c r="BV2" s="489"/>
      <c r="BW2" s="489"/>
      <c r="BX2" s="489"/>
      <c r="BY2" s="489"/>
      <c r="BZ2" s="489"/>
      <c r="CA2" s="489"/>
      <c r="CB2" s="489"/>
      <c r="CC2" s="489"/>
      <c r="CD2" s="489"/>
      <c r="CE2" s="489"/>
      <c r="CF2" s="489"/>
      <c r="CG2" s="489"/>
      <c r="CH2" s="489"/>
      <c r="CI2" s="489"/>
      <c r="CJ2" s="489"/>
      <c r="CK2" s="489"/>
      <c r="CL2" s="489"/>
      <c r="CM2" s="489"/>
      <c r="CN2" s="489"/>
      <c r="CO2" s="489"/>
      <c r="CP2" s="489"/>
      <c r="CQ2" s="489"/>
      <c r="CR2" s="489"/>
      <c r="CS2" s="489"/>
      <c r="CT2" s="489"/>
      <c r="CU2" s="489"/>
      <c r="CV2" s="489"/>
      <c r="CW2" s="489"/>
      <c r="CX2" s="489"/>
      <c r="CY2" s="489"/>
      <c r="CZ2" s="489"/>
      <c r="DA2" s="489"/>
      <c r="DB2" s="489"/>
      <c r="DC2" s="489"/>
      <c r="DD2" s="489"/>
      <c r="DE2" s="489"/>
      <c r="DF2" s="489"/>
      <c r="DG2" s="489"/>
      <c r="DH2" s="489"/>
      <c r="DI2" s="489"/>
      <c r="DJ2" s="489"/>
      <c r="DK2" s="489"/>
      <c r="DL2" s="489"/>
      <c r="DM2" s="489"/>
      <c r="DN2" s="489"/>
      <c r="DO2" s="489"/>
      <c r="DP2" s="489"/>
      <c r="DQ2" s="489"/>
      <c r="DR2" s="489"/>
      <c r="DS2" s="489"/>
      <c r="DT2" s="489"/>
      <c r="DU2" s="489"/>
      <c r="DV2" s="489"/>
      <c r="DW2" s="489"/>
      <c r="DX2" s="489"/>
      <c r="DY2" s="489"/>
      <c r="DZ2" s="489"/>
      <c r="EA2" s="489"/>
      <c r="EB2" s="489"/>
      <c r="EC2" s="489"/>
      <c r="ED2" s="489"/>
      <c r="EE2" s="489"/>
      <c r="EF2" s="489"/>
      <c r="EG2" s="489"/>
      <c r="EH2" s="489"/>
      <c r="EI2" s="489"/>
      <c r="EJ2" s="489"/>
      <c r="EK2" s="489"/>
      <c r="EL2" s="489"/>
      <c r="EM2" s="489"/>
      <c r="EN2" s="489"/>
      <c r="EO2" s="489"/>
      <c r="EP2" s="489"/>
      <c r="EQ2" s="489"/>
      <c r="ER2" s="489"/>
      <c r="ES2" s="489"/>
      <c r="ET2" s="489"/>
      <c r="EU2" s="489"/>
      <c r="EV2" s="489"/>
      <c r="EW2" s="489"/>
      <c r="EX2" s="489"/>
      <c r="EY2" s="489"/>
      <c r="EZ2" s="489"/>
      <c r="FA2" s="489"/>
      <c r="FB2" s="489"/>
      <c r="FC2" s="489"/>
      <c r="FD2" s="489"/>
      <c r="FE2" s="62"/>
      <c r="FI2" s="219"/>
    </row>
    <row r="3" spans="1:165" ht="21" customHeight="1" x14ac:dyDescent="0.2">
      <c r="FI3" s="13">
        <f>ПРОВЕРКА!B1978</f>
        <v>0</v>
      </c>
    </row>
    <row r="4" spans="1:165" ht="45" customHeight="1" x14ac:dyDescent="0.2">
      <c r="A4" s="208" t="s">
        <v>118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10"/>
      <c r="CW4" s="208" t="s">
        <v>150</v>
      </c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10"/>
      <c r="DJ4" s="208" t="s">
        <v>119</v>
      </c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10"/>
      <c r="DY4" s="208" t="s">
        <v>622</v>
      </c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10"/>
      <c r="FI4" s="25"/>
    </row>
    <row r="5" spans="1:165" x14ac:dyDescent="0.2">
      <c r="A5" s="192" t="s">
        <v>691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3"/>
      <c r="CK5" s="193"/>
      <c r="CL5" s="193"/>
      <c r="CM5" s="193"/>
      <c r="CN5" s="193"/>
      <c r="CO5" s="193"/>
      <c r="CP5" s="193"/>
      <c r="CQ5" s="193"/>
      <c r="CR5" s="193"/>
      <c r="CS5" s="193"/>
      <c r="CT5" s="193"/>
      <c r="CU5" s="193"/>
      <c r="CV5" s="194"/>
      <c r="CW5" s="192" t="s">
        <v>692</v>
      </c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4"/>
      <c r="DJ5" s="192">
        <v>3</v>
      </c>
      <c r="DK5" s="193"/>
      <c r="DL5" s="193"/>
      <c r="DM5" s="193"/>
      <c r="DN5" s="193"/>
      <c r="DO5" s="193"/>
      <c r="DP5" s="193"/>
      <c r="DQ5" s="193"/>
      <c r="DR5" s="193"/>
      <c r="DS5" s="193"/>
      <c r="DT5" s="193"/>
      <c r="DU5" s="193"/>
      <c r="DV5" s="193"/>
      <c r="DW5" s="193"/>
      <c r="DX5" s="194"/>
      <c r="DY5" s="192">
        <v>4</v>
      </c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3"/>
      <c r="EW5" s="193"/>
      <c r="EX5" s="193"/>
      <c r="EY5" s="193"/>
      <c r="EZ5" s="193"/>
      <c r="FA5" s="193"/>
      <c r="FB5" s="193"/>
      <c r="FC5" s="193"/>
      <c r="FD5" s="193"/>
      <c r="FE5" s="194"/>
    </row>
    <row r="6" spans="1:165" x14ac:dyDescent="0.2">
      <c r="A6" s="14"/>
      <c r="B6" s="308" t="s">
        <v>236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8"/>
      <c r="CK6" s="308"/>
      <c r="CL6" s="308"/>
      <c r="CM6" s="308"/>
      <c r="CN6" s="308"/>
      <c r="CO6" s="308"/>
      <c r="CP6" s="308"/>
      <c r="CQ6" s="308"/>
      <c r="CR6" s="308"/>
      <c r="CS6" s="308"/>
      <c r="CT6" s="308"/>
      <c r="CU6" s="308"/>
      <c r="CV6" s="309"/>
      <c r="CW6" s="206" t="s">
        <v>603</v>
      </c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207"/>
      <c r="DJ6" s="186">
        <v>56</v>
      </c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8"/>
      <c r="DY6" s="186">
        <v>0</v>
      </c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  <c r="ES6" s="187"/>
      <c r="ET6" s="187"/>
      <c r="EU6" s="187"/>
      <c r="EV6" s="187"/>
      <c r="EW6" s="187"/>
      <c r="EX6" s="187"/>
      <c r="EY6" s="187"/>
      <c r="EZ6" s="187"/>
      <c r="FA6" s="187"/>
      <c r="FB6" s="187"/>
      <c r="FC6" s="187"/>
      <c r="FD6" s="187"/>
      <c r="FE6" s="188"/>
    </row>
    <row r="7" spans="1:165" x14ac:dyDescent="0.2">
      <c r="A7" s="16"/>
      <c r="B7" s="272" t="s">
        <v>151</v>
      </c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W7" s="272"/>
      <c r="BX7" s="272"/>
      <c r="BY7" s="272"/>
      <c r="BZ7" s="272"/>
      <c r="CA7" s="272"/>
      <c r="CB7" s="272"/>
      <c r="CC7" s="272"/>
      <c r="CD7" s="272"/>
      <c r="CE7" s="272"/>
      <c r="CF7" s="272"/>
      <c r="CG7" s="272"/>
      <c r="CH7" s="272"/>
      <c r="CI7" s="272"/>
      <c r="CJ7" s="272"/>
      <c r="CK7" s="272"/>
      <c r="CL7" s="272"/>
      <c r="CM7" s="272"/>
      <c r="CN7" s="272"/>
      <c r="CO7" s="272"/>
      <c r="CP7" s="272"/>
      <c r="CQ7" s="272"/>
      <c r="CR7" s="272"/>
      <c r="CS7" s="272"/>
      <c r="CT7" s="272"/>
      <c r="CU7" s="272"/>
      <c r="CV7" s="273"/>
      <c r="CW7" s="294" t="s">
        <v>604</v>
      </c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6"/>
      <c r="DJ7" s="261">
        <v>55</v>
      </c>
      <c r="DK7" s="262"/>
      <c r="DL7" s="262"/>
      <c r="DM7" s="262"/>
      <c r="DN7" s="262"/>
      <c r="DO7" s="262"/>
      <c r="DP7" s="262"/>
      <c r="DQ7" s="262"/>
      <c r="DR7" s="262"/>
      <c r="DS7" s="262"/>
      <c r="DT7" s="262"/>
      <c r="DU7" s="262"/>
      <c r="DV7" s="262"/>
      <c r="DW7" s="262"/>
      <c r="DX7" s="263"/>
      <c r="DY7" s="261">
        <v>0</v>
      </c>
      <c r="DZ7" s="262"/>
      <c r="EA7" s="262"/>
      <c r="EB7" s="262"/>
      <c r="EC7" s="262"/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62"/>
      <c r="ER7" s="262"/>
      <c r="ES7" s="262"/>
      <c r="ET7" s="262"/>
      <c r="EU7" s="262"/>
      <c r="EV7" s="262"/>
      <c r="EW7" s="262"/>
      <c r="EX7" s="262"/>
      <c r="EY7" s="262"/>
      <c r="EZ7" s="262"/>
      <c r="FA7" s="262"/>
      <c r="FB7" s="262"/>
      <c r="FC7" s="262"/>
      <c r="FD7" s="262"/>
      <c r="FE7" s="263"/>
    </row>
    <row r="8" spans="1:165" ht="12.75" customHeight="1" x14ac:dyDescent="0.2">
      <c r="A8" s="14"/>
      <c r="B8" s="572" t="s">
        <v>237</v>
      </c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  <c r="AO8" s="572"/>
      <c r="AP8" s="572"/>
      <c r="AQ8" s="572"/>
      <c r="AR8" s="572"/>
      <c r="AS8" s="572"/>
      <c r="AT8" s="572"/>
      <c r="AU8" s="572"/>
      <c r="AV8" s="572"/>
      <c r="AW8" s="572"/>
      <c r="AX8" s="572"/>
      <c r="AY8" s="572"/>
      <c r="AZ8" s="572"/>
      <c r="BA8" s="572"/>
      <c r="BB8" s="572"/>
      <c r="BC8" s="572"/>
      <c r="BD8" s="572"/>
      <c r="BE8" s="572"/>
      <c r="BF8" s="572"/>
      <c r="BG8" s="572"/>
      <c r="BH8" s="572"/>
      <c r="BI8" s="572"/>
      <c r="BJ8" s="572"/>
      <c r="BK8" s="572"/>
      <c r="BL8" s="572"/>
      <c r="BM8" s="572"/>
      <c r="BN8" s="572"/>
      <c r="BO8" s="572"/>
      <c r="BP8" s="572"/>
      <c r="BQ8" s="572"/>
      <c r="BR8" s="572"/>
      <c r="BS8" s="572"/>
      <c r="BT8" s="572"/>
      <c r="BU8" s="572"/>
      <c r="BV8" s="572"/>
      <c r="BW8" s="572"/>
      <c r="BX8" s="572"/>
      <c r="BY8" s="572"/>
      <c r="BZ8" s="572"/>
      <c r="CA8" s="572"/>
      <c r="CB8" s="572"/>
      <c r="CC8" s="572"/>
      <c r="CD8" s="572"/>
      <c r="CE8" s="572"/>
      <c r="CF8" s="572"/>
      <c r="CG8" s="572"/>
      <c r="CH8" s="572"/>
      <c r="CI8" s="572"/>
      <c r="CJ8" s="572"/>
      <c r="CK8" s="572"/>
      <c r="CL8" s="572"/>
      <c r="CM8" s="572"/>
      <c r="CN8" s="572"/>
      <c r="CO8" s="572"/>
      <c r="CP8" s="572"/>
      <c r="CQ8" s="572"/>
      <c r="CR8" s="572"/>
      <c r="CS8" s="572"/>
      <c r="CT8" s="572"/>
      <c r="CU8" s="572"/>
      <c r="CV8" s="573"/>
      <c r="CW8" s="297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298"/>
      <c r="DJ8" s="264"/>
      <c r="DK8" s="265"/>
      <c r="DL8" s="265"/>
      <c r="DM8" s="265"/>
      <c r="DN8" s="265"/>
      <c r="DO8" s="265"/>
      <c r="DP8" s="265"/>
      <c r="DQ8" s="265"/>
      <c r="DR8" s="265"/>
      <c r="DS8" s="265"/>
      <c r="DT8" s="265"/>
      <c r="DU8" s="265"/>
      <c r="DV8" s="265"/>
      <c r="DW8" s="265"/>
      <c r="DX8" s="266"/>
      <c r="DY8" s="264"/>
      <c r="DZ8" s="265"/>
      <c r="EA8" s="265"/>
      <c r="EB8" s="265"/>
      <c r="EC8" s="265"/>
      <c r="ED8" s="265"/>
      <c r="EE8" s="265"/>
      <c r="EF8" s="265"/>
      <c r="EG8" s="265"/>
      <c r="EH8" s="265"/>
      <c r="EI8" s="265"/>
      <c r="EJ8" s="265"/>
      <c r="EK8" s="265"/>
      <c r="EL8" s="265"/>
      <c r="EM8" s="265"/>
      <c r="EN8" s="265"/>
      <c r="EO8" s="265"/>
      <c r="EP8" s="265"/>
      <c r="EQ8" s="265"/>
      <c r="ER8" s="265"/>
      <c r="ES8" s="265"/>
      <c r="ET8" s="265"/>
      <c r="EU8" s="265"/>
      <c r="EV8" s="265"/>
      <c r="EW8" s="265"/>
      <c r="EX8" s="265"/>
      <c r="EY8" s="265"/>
      <c r="EZ8" s="265"/>
      <c r="FA8" s="265"/>
      <c r="FB8" s="265"/>
      <c r="FC8" s="265"/>
      <c r="FD8" s="265"/>
      <c r="FE8" s="266"/>
    </row>
    <row r="9" spans="1:165" x14ac:dyDescent="0.2">
      <c r="A9" s="23"/>
      <c r="B9" s="184" t="s">
        <v>238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5"/>
      <c r="CW9" s="206" t="s">
        <v>605</v>
      </c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207"/>
      <c r="DJ9" s="186">
        <v>1</v>
      </c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8"/>
      <c r="DY9" s="186">
        <v>0</v>
      </c>
      <c r="DZ9" s="187"/>
      <c r="EA9" s="187"/>
      <c r="EB9" s="187"/>
      <c r="EC9" s="187"/>
      <c r="ED9" s="187"/>
      <c r="EE9" s="187"/>
      <c r="EF9" s="187"/>
      <c r="EG9" s="187"/>
      <c r="EH9" s="187"/>
      <c r="EI9" s="187"/>
      <c r="EJ9" s="187"/>
      <c r="EK9" s="187"/>
      <c r="EL9" s="187"/>
      <c r="EM9" s="187"/>
      <c r="EN9" s="187"/>
      <c r="EO9" s="187"/>
      <c r="EP9" s="187"/>
      <c r="EQ9" s="187"/>
      <c r="ER9" s="187"/>
      <c r="ES9" s="187"/>
      <c r="ET9" s="187"/>
      <c r="EU9" s="187"/>
      <c r="EV9" s="187"/>
      <c r="EW9" s="187"/>
      <c r="EX9" s="187"/>
      <c r="EY9" s="187"/>
      <c r="EZ9" s="187"/>
      <c r="FA9" s="187"/>
      <c r="FB9" s="187"/>
      <c r="FC9" s="187"/>
      <c r="FD9" s="187"/>
      <c r="FE9" s="188"/>
      <c r="FI9" s="218"/>
    </row>
    <row r="10" spans="1:165" x14ac:dyDescent="0.2">
      <c r="A10" s="23"/>
      <c r="B10" s="184" t="s">
        <v>258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5"/>
      <c r="CW10" s="206" t="s">
        <v>606</v>
      </c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207"/>
      <c r="DJ10" s="186">
        <v>26</v>
      </c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8"/>
      <c r="DY10" s="186">
        <v>0</v>
      </c>
      <c r="DZ10" s="187"/>
      <c r="EA10" s="187"/>
      <c r="EB10" s="187"/>
      <c r="EC10" s="187"/>
      <c r="ED10" s="187"/>
      <c r="EE10" s="187"/>
      <c r="EF10" s="187"/>
      <c r="EG10" s="187"/>
      <c r="EH10" s="187"/>
      <c r="EI10" s="187"/>
      <c r="EJ10" s="187"/>
      <c r="EK10" s="187"/>
      <c r="EL10" s="187"/>
      <c r="EM10" s="187"/>
      <c r="EN10" s="187"/>
      <c r="EO10" s="187"/>
      <c r="EP10" s="187"/>
      <c r="EQ10" s="187"/>
      <c r="ER10" s="187"/>
      <c r="ES10" s="187"/>
      <c r="ET10" s="187"/>
      <c r="EU10" s="187"/>
      <c r="EV10" s="187"/>
      <c r="EW10" s="187"/>
      <c r="EX10" s="187"/>
      <c r="EY10" s="187"/>
      <c r="EZ10" s="187"/>
      <c r="FA10" s="187"/>
      <c r="FB10" s="187"/>
      <c r="FC10" s="187"/>
      <c r="FD10" s="187"/>
      <c r="FE10" s="188"/>
      <c r="FI10" s="218"/>
    </row>
    <row r="11" spans="1:165" x14ac:dyDescent="0.2">
      <c r="A11" s="23"/>
      <c r="B11" s="189" t="s">
        <v>239</v>
      </c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89"/>
      <c r="BY11" s="189"/>
      <c r="BZ11" s="189"/>
      <c r="CA11" s="189"/>
      <c r="CB11" s="189"/>
      <c r="CC11" s="189"/>
      <c r="CD11" s="189"/>
      <c r="CE11" s="189"/>
      <c r="CF11" s="189"/>
      <c r="CG11" s="189"/>
      <c r="CH11" s="189"/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89"/>
      <c r="CV11" s="190"/>
      <c r="CW11" s="206" t="s">
        <v>607</v>
      </c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207"/>
      <c r="DJ11" s="186">
        <v>15</v>
      </c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8"/>
      <c r="DY11" s="289" t="s">
        <v>121</v>
      </c>
      <c r="DZ11" s="290"/>
      <c r="EA11" s="290"/>
      <c r="EB11" s="290"/>
      <c r="EC11" s="290"/>
      <c r="ED11" s="290"/>
      <c r="EE11" s="290"/>
      <c r="EF11" s="290"/>
      <c r="EG11" s="290"/>
      <c r="EH11" s="290"/>
      <c r="EI11" s="290"/>
      <c r="EJ11" s="290"/>
      <c r="EK11" s="290"/>
      <c r="EL11" s="290"/>
      <c r="EM11" s="290"/>
      <c r="EN11" s="290"/>
      <c r="EO11" s="290"/>
      <c r="EP11" s="290"/>
      <c r="EQ11" s="290"/>
      <c r="ER11" s="290"/>
      <c r="ES11" s="290"/>
      <c r="ET11" s="290"/>
      <c r="EU11" s="290"/>
      <c r="EV11" s="290"/>
      <c r="EW11" s="290"/>
      <c r="EX11" s="290"/>
      <c r="EY11" s="290"/>
      <c r="EZ11" s="290"/>
      <c r="FA11" s="290"/>
      <c r="FB11" s="290"/>
      <c r="FC11" s="290"/>
      <c r="FD11" s="290"/>
      <c r="FE11" s="291"/>
      <c r="FI11" s="31"/>
    </row>
    <row r="12" spans="1:165" x14ac:dyDescent="0.2">
      <c r="A12" s="23"/>
      <c r="B12" s="189" t="s">
        <v>248</v>
      </c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90"/>
      <c r="CW12" s="206" t="s">
        <v>608</v>
      </c>
      <c r="CX12" s="160"/>
      <c r="CY12" s="160"/>
      <c r="CZ12" s="160"/>
      <c r="DA12" s="160"/>
      <c r="DB12" s="160"/>
      <c r="DC12" s="160"/>
      <c r="DD12" s="160"/>
      <c r="DE12" s="160"/>
      <c r="DF12" s="160"/>
      <c r="DG12" s="160"/>
      <c r="DH12" s="160"/>
      <c r="DI12" s="207"/>
      <c r="DJ12" s="186">
        <v>14</v>
      </c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8"/>
      <c r="DY12" s="289" t="s">
        <v>121</v>
      </c>
      <c r="DZ12" s="290"/>
      <c r="EA12" s="290"/>
      <c r="EB12" s="290"/>
      <c r="EC12" s="290"/>
      <c r="ED12" s="290"/>
      <c r="EE12" s="290"/>
      <c r="EF12" s="290"/>
      <c r="EG12" s="290"/>
      <c r="EH12" s="290"/>
      <c r="EI12" s="290"/>
      <c r="EJ12" s="290"/>
      <c r="EK12" s="290"/>
      <c r="EL12" s="290"/>
      <c r="EM12" s="290"/>
      <c r="EN12" s="290"/>
      <c r="EO12" s="290"/>
      <c r="EP12" s="290"/>
      <c r="EQ12" s="290"/>
      <c r="ER12" s="290"/>
      <c r="ES12" s="290"/>
      <c r="ET12" s="290"/>
      <c r="EU12" s="290"/>
      <c r="EV12" s="290"/>
      <c r="EW12" s="290"/>
      <c r="EX12" s="290"/>
      <c r="EY12" s="290"/>
      <c r="EZ12" s="290"/>
      <c r="FA12" s="290"/>
      <c r="FB12" s="290"/>
      <c r="FC12" s="290"/>
      <c r="FD12" s="290"/>
      <c r="FE12" s="291"/>
    </row>
    <row r="13" spans="1:165" x14ac:dyDescent="0.2">
      <c r="A13" s="23"/>
      <c r="B13" s="189" t="s">
        <v>249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90"/>
      <c r="CW13" s="206" t="s">
        <v>609</v>
      </c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60"/>
      <c r="DI13" s="207"/>
      <c r="DJ13" s="186">
        <v>1</v>
      </c>
      <c r="DK13" s="187"/>
      <c r="DL13" s="187"/>
      <c r="DM13" s="187"/>
      <c r="DN13" s="187"/>
      <c r="DO13" s="187"/>
      <c r="DP13" s="187"/>
      <c r="DQ13" s="187"/>
      <c r="DR13" s="187"/>
      <c r="DS13" s="187"/>
      <c r="DT13" s="187"/>
      <c r="DU13" s="187"/>
      <c r="DV13" s="187"/>
      <c r="DW13" s="187"/>
      <c r="DX13" s="188"/>
      <c r="DY13" s="289" t="s">
        <v>121</v>
      </c>
      <c r="DZ13" s="290"/>
      <c r="EA13" s="290"/>
      <c r="EB13" s="290"/>
      <c r="EC13" s="290"/>
      <c r="ED13" s="290"/>
      <c r="EE13" s="290"/>
      <c r="EF13" s="290"/>
      <c r="EG13" s="290"/>
      <c r="EH13" s="290"/>
      <c r="EI13" s="290"/>
      <c r="EJ13" s="290"/>
      <c r="EK13" s="290"/>
      <c r="EL13" s="290"/>
      <c r="EM13" s="290"/>
      <c r="EN13" s="290"/>
      <c r="EO13" s="290"/>
      <c r="EP13" s="290"/>
      <c r="EQ13" s="290"/>
      <c r="ER13" s="290"/>
      <c r="ES13" s="290"/>
      <c r="ET13" s="290"/>
      <c r="EU13" s="290"/>
      <c r="EV13" s="290"/>
      <c r="EW13" s="290"/>
      <c r="EX13" s="290"/>
      <c r="EY13" s="290"/>
      <c r="EZ13" s="290"/>
      <c r="FA13" s="290"/>
      <c r="FB13" s="290"/>
      <c r="FC13" s="290"/>
      <c r="FD13" s="290"/>
      <c r="FE13" s="291"/>
      <c r="FI13" s="31"/>
    </row>
    <row r="14" spans="1:165" x14ac:dyDescent="0.2">
      <c r="A14" s="23"/>
      <c r="B14" s="189" t="s">
        <v>253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90"/>
      <c r="CW14" s="206" t="s">
        <v>610</v>
      </c>
      <c r="CX14" s="160"/>
      <c r="CY14" s="160"/>
      <c r="CZ14" s="160"/>
      <c r="DA14" s="160"/>
      <c r="DB14" s="160"/>
      <c r="DC14" s="160"/>
      <c r="DD14" s="160"/>
      <c r="DE14" s="160"/>
      <c r="DF14" s="160"/>
      <c r="DG14" s="160"/>
      <c r="DH14" s="160"/>
      <c r="DI14" s="207"/>
      <c r="DJ14" s="186">
        <v>2</v>
      </c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8"/>
      <c r="DY14" s="289" t="s">
        <v>121</v>
      </c>
      <c r="DZ14" s="290"/>
      <c r="EA14" s="290"/>
      <c r="EB14" s="290"/>
      <c r="EC14" s="290"/>
      <c r="ED14" s="290"/>
      <c r="EE14" s="290"/>
      <c r="EF14" s="290"/>
      <c r="EG14" s="290"/>
      <c r="EH14" s="290"/>
      <c r="EI14" s="290"/>
      <c r="EJ14" s="290"/>
      <c r="EK14" s="290"/>
      <c r="EL14" s="290"/>
      <c r="EM14" s="290"/>
      <c r="EN14" s="290"/>
      <c r="EO14" s="290"/>
      <c r="EP14" s="290"/>
      <c r="EQ14" s="290"/>
      <c r="ER14" s="290"/>
      <c r="ES14" s="290"/>
      <c r="ET14" s="290"/>
      <c r="EU14" s="290"/>
      <c r="EV14" s="290"/>
      <c r="EW14" s="290"/>
      <c r="EX14" s="290"/>
      <c r="EY14" s="290"/>
      <c r="EZ14" s="290"/>
      <c r="FA14" s="290"/>
      <c r="FB14" s="290"/>
      <c r="FC14" s="290"/>
      <c r="FD14" s="290"/>
      <c r="FE14" s="291"/>
      <c r="FI14" s="25"/>
    </row>
    <row r="15" spans="1:165" ht="25.5" customHeight="1" x14ac:dyDescent="0.2">
      <c r="A15" s="23"/>
      <c r="B15" s="568" t="s">
        <v>629</v>
      </c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  <c r="P15" s="568"/>
      <c r="Q15" s="568"/>
      <c r="R15" s="568"/>
      <c r="S15" s="568"/>
      <c r="T15" s="568"/>
      <c r="U15" s="568"/>
      <c r="V15" s="568"/>
      <c r="W15" s="568"/>
      <c r="X15" s="568"/>
      <c r="Y15" s="568"/>
      <c r="Z15" s="568"/>
      <c r="AA15" s="568"/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/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/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  <c r="BK15" s="568"/>
      <c r="BL15" s="568"/>
      <c r="BM15" s="568"/>
      <c r="BN15" s="568"/>
      <c r="BO15" s="568"/>
      <c r="BP15" s="568"/>
      <c r="BQ15" s="568"/>
      <c r="BR15" s="568"/>
      <c r="BS15" s="568"/>
      <c r="BT15" s="568"/>
      <c r="BU15" s="568"/>
      <c r="BV15" s="568"/>
      <c r="BW15" s="568"/>
      <c r="BX15" s="568"/>
      <c r="BY15" s="568"/>
      <c r="BZ15" s="568"/>
      <c r="CA15" s="568"/>
      <c r="CB15" s="568"/>
      <c r="CC15" s="568"/>
      <c r="CD15" s="568"/>
      <c r="CE15" s="568"/>
      <c r="CF15" s="568"/>
      <c r="CG15" s="568"/>
      <c r="CH15" s="568"/>
      <c r="CI15" s="568"/>
      <c r="CJ15" s="568"/>
      <c r="CK15" s="568"/>
      <c r="CL15" s="568"/>
      <c r="CM15" s="568"/>
      <c r="CN15" s="568"/>
      <c r="CO15" s="568"/>
      <c r="CP15" s="568"/>
      <c r="CQ15" s="568"/>
      <c r="CR15" s="568"/>
      <c r="CS15" s="568"/>
      <c r="CT15" s="568"/>
      <c r="CU15" s="568"/>
      <c r="CV15" s="569"/>
      <c r="CW15" s="206" t="s">
        <v>611</v>
      </c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207"/>
      <c r="DJ15" s="186">
        <v>6</v>
      </c>
      <c r="DK15" s="187"/>
      <c r="DL15" s="187"/>
      <c r="DM15" s="187"/>
      <c r="DN15" s="187"/>
      <c r="DO15" s="187"/>
      <c r="DP15" s="187"/>
      <c r="DQ15" s="187"/>
      <c r="DR15" s="187"/>
      <c r="DS15" s="187"/>
      <c r="DT15" s="187"/>
      <c r="DU15" s="187"/>
      <c r="DV15" s="187"/>
      <c r="DW15" s="187"/>
      <c r="DX15" s="188"/>
      <c r="DY15" s="289" t="s">
        <v>121</v>
      </c>
      <c r="DZ15" s="290"/>
      <c r="EA15" s="290"/>
      <c r="EB15" s="290"/>
      <c r="EC15" s="290"/>
      <c r="ED15" s="290"/>
      <c r="EE15" s="290"/>
      <c r="EF15" s="290"/>
      <c r="EG15" s="290"/>
      <c r="EH15" s="290"/>
      <c r="EI15" s="290"/>
      <c r="EJ15" s="290"/>
      <c r="EK15" s="290"/>
      <c r="EL15" s="290"/>
      <c r="EM15" s="290"/>
      <c r="EN15" s="290"/>
      <c r="EO15" s="290"/>
      <c r="EP15" s="290"/>
      <c r="EQ15" s="290"/>
      <c r="ER15" s="290"/>
      <c r="ES15" s="290"/>
      <c r="ET15" s="290"/>
      <c r="EU15" s="290"/>
      <c r="EV15" s="290"/>
      <c r="EW15" s="290"/>
      <c r="EX15" s="290"/>
      <c r="EY15" s="290"/>
      <c r="EZ15" s="290"/>
      <c r="FA15" s="290"/>
      <c r="FB15" s="290"/>
      <c r="FC15" s="290"/>
      <c r="FD15" s="290"/>
      <c r="FE15" s="291"/>
    </row>
    <row r="16" spans="1:165" x14ac:dyDescent="0.2">
      <c r="A16" s="16"/>
      <c r="B16" s="311" t="s">
        <v>240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1"/>
      <c r="AE16" s="311"/>
      <c r="AF16" s="311"/>
      <c r="AG16" s="311"/>
      <c r="AH16" s="311"/>
      <c r="AI16" s="311"/>
      <c r="AJ16" s="311"/>
      <c r="AK16" s="311"/>
      <c r="AL16" s="311"/>
      <c r="AM16" s="311"/>
      <c r="AN16" s="311"/>
      <c r="AO16" s="311"/>
      <c r="AP16" s="311"/>
      <c r="AQ16" s="311"/>
      <c r="AR16" s="311"/>
      <c r="AS16" s="311"/>
      <c r="AT16" s="311"/>
      <c r="AU16" s="311"/>
      <c r="AV16" s="311"/>
      <c r="AW16" s="311"/>
      <c r="AX16" s="311"/>
      <c r="AY16" s="311"/>
      <c r="AZ16" s="311"/>
      <c r="BA16" s="311"/>
      <c r="BB16" s="311"/>
      <c r="BC16" s="311"/>
      <c r="BD16" s="311"/>
      <c r="BE16" s="311"/>
      <c r="BF16" s="311"/>
      <c r="BG16" s="311"/>
      <c r="BH16" s="311"/>
      <c r="BI16" s="311"/>
      <c r="BJ16" s="311"/>
      <c r="BK16" s="311"/>
      <c r="BL16" s="311"/>
      <c r="BM16" s="311"/>
      <c r="BN16" s="311"/>
      <c r="BO16" s="311"/>
      <c r="BP16" s="311"/>
      <c r="BQ16" s="311"/>
      <c r="BR16" s="311"/>
      <c r="BS16" s="311"/>
      <c r="BT16" s="311"/>
      <c r="BU16" s="311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311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311"/>
      <c r="CS16" s="311"/>
      <c r="CT16" s="311"/>
      <c r="CU16" s="311"/>
      <c r="CV16" s="312"/>
      <c r="CW16" s="294" t="s">
        <v>612</v>
      </c>
      <c r="CX16" s="295"/>
      <c r="CY16" s="295"/>
      <c r="CZ16" s="295"/>
      <c r="DA16" s="295"/>
      <c r="DB16" s="295"/>
      <c r="DC16" s="295"/>
      <c r="DD16" s="295"/>
      <c r="DE16" s="295"/>
      <c r="DF16" s="295"/>
      <c r="DG16" s="295"/>
      <c r="DH16" s="295"/>
      <c r="DI16" s="296"/>
      <c r="DJ16" s="261" t="s">
        <v>934</v>
      </c>
      <c r="DK16" s="262"/>
      <c r="DL16" s="262"/>
      <c r="DM16" s="262"/>
      <c r="DN16" s="262"/>
      <c r="DO16" s="262"/>
      <c r="DP16" s="262"/>
      <c r="DQ16" s="262"/>
      <c r="DR16" s="262"/>
      <c r="DS16" s="262"/>
      <c r="DT16" s="262"/>
      <c r="DU16" s="262"/>
      <c r="DV16" s="262"/>
      <c r="DW16" s="262"/>
      <c r="DX16" s="263"/>
      <c r="DY16" s="437" t="s">
        <v>121</v>
      </c>
      <c r="DZ16" s="321"/>
      <c r="EA16" s="321"/>
      <c r="EB16" s="321"/>
      <c r="EC16" s="321"/>
      <c r="ED16" s="321"/>
      <c r="EE16" s="321"/>
      <c r="EF16" s="321"/>
      <c r="EG16" s="321"/>
      <c r="EH16" s="321"/>
      <c r="EI16" s="321"/>
      <c r="EJ16" s="321"/>
      <c r="EK16" s="321"/>
      <c r="EL16" s="321"/>
      <c r="EM16" s="321"/>
      <c r="EN16" s="321"/>
      <c r="EO16" s="321"/>
      <c r="EP16" s="321"/>
      <c r="EQ16" s="321"/>
      <c r="ER16" s="321"/>
      <c r="ES16" s="321"/>
      <c r="ET16" s="321"/>
      <c r="EU16" s="321"/>
      <c r="EV16" s="321"/>
      <c r="EW16" s="321"/>
      <c r="EX16" s="321"/>
      <c r="EY16" s="321"/>
      <c r="EZ16" s="321"/>
      <c r="FA16" s="321"/>
      <c r="FB16" s="321"/>
      <c r="FC16" s="321"/>
      <c r="FD16" s="321"/>
      <c r="FE16" s="322"/>
    </row>
    <row r="17" spans="1:165" ht="12.75" customHeight="1" x14ac:dyDescent="0.2">
      <c r="A17" s="14"/>
      <c r="B17" s="570" t="s">
        <v>259</v>
      </c>
      <c r="C17" s="570"/>
      <c r="D17" s="570"/>
      <c r="E17" s="570"/>
      <c r="F17" s="570"/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570"/>
      <c r="U17" s="570"/>
      <c r="V17" s="570"/>
      <c r="W17" s="570"/>
      <c r="X17" s="570"/>
      <c r="Y17" s="570"/>
      <c r="Z17" s="570"/>
      <c r="AA17" s="570"/>
      <c r="AB17" s="570"/>
      <c r="AC17" s="570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0"/>
      <c r="AS17" s="570"/>
      <c r="AT17" s="570"/>
      <c r="AU17" s="570"/>
      <c r="AV17" s="570"/>
      <c r="AW17" s="570"/>
      <c r="AX17" s="570"/>
      <c r="AY17" s="570"/>
      <c r="AZ17" s="570"/>
      <c r="BA17" s="570"/>
      <c r="BB17" s="570"/>
      <c r="BC17" s="570"/>
      <c r="BD17" s="570"/>
      <c r="BE17" s="570"/>
      <c r="BF17" s="570"/>
      <c r="BG17" s="570"/>
      <c r="BH17" s="570"/>
      <c r="BI17" s="570"/>
      <c r="BJ17" s="570"/>
      <c r="BK17" s="570"/>
      <c r="BL17" s="570"/>
      <c r="BM17" s="570"/>
      <c r="BN17" s="570"/>
      <c r="BO17" s="570"/>
      <c r="BP17" s="570"/>
      <c r="BQ17" s="570"/>
      <c r="BR17" s="570"/>
      <c r="BS17" s="570"/>
      <c r="BT17" s="570"/>
      <c r="BU17" s="570"/>
      <c r="BV17" s="570"/>
      <c r="BW17" s="570"/>
      <c r="BX17" s="570"/>
      <c r="BY17" s="570"/>
      <c r="BZ17" s="570"/>
      <c r="CA17" s="570"/>
      <c r="CB17" s="570"/>
      <c r="CC17" s="570"/>
      <c r="CD17" s="570"/>
      <c r="CE17" s="570"/>
      <c r="CF17" s="570"/>
      <c r="CG17" s="570"/>
      <c r="CH17" s="570"/>
      <c r="CI17" s="570"/>
      <c r="CJ17" s="570"/>
      <c r="CK17" s="570"/>
      <c r="CL17" s="570"/>
      <c r="CM17" s="570"/>
      <c r="CN17" s="570"/>
      <c r="CO17" s="570"/>
      <c r="CP17" s="570"/>
      <c r="CQ17" s="570"/>
      <c r="CR17" s="570"/>
      <c r="CS17" s="570"/>
      <c r="CT17" s="570"/>
      <c r="CU17" s="570"/>
      <c r="CV17" s="571"/>
      <c r="CW17" s="297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298"/>
      <c r="DJ17" s="264"/>
      <c r="DK17" s="265"/>
      <c r="DL17" s="265"/>
      <c r="DM17" s="265"/>
      <c r="DN17" s="265"/>
      <c r="DO17" s="265"/>
      <c r="DP17" s="265"/>
      <c r="DQ17" s="265"/>
      <c r="DR17" s="265"/>
      <c r="DS17" s="265"/>
      <c r="DT17" s="265"/>
      <c r="DU17" s="265"/>
      <c r="DV17" s="265"/>
      <c r="DW17" s="265"/>
      <c r="DX17" s="266"/>
      <c r="DY17" s="323"/>
      <c r="DZ17" s="324"/>
      <c r="EA17" s="324"/>
      <c r="EB17" s="324"/>
      <c r="EC17" s="324"/>
      <c r="ED17" s="324"/>
      <c r="EE17" s="324"/>
      <c r="EF17" s="324"/>
      <c r="EG17" s="324"/>
      <c r="EH17" s="324"/>
      <c r="EI17" s="324"/>
      <c r="EJ17" s="324"/>
      <c r="EK17" s="324"/>
      <c r="EL17" s="324"/>
      <c r="EM17" s="324"/>
      <c r="EN17" s="324"/>
      <c r="EO17" s="324"/>
      <c r="EP17" s="324"/>
      <c r="EQ17" s="324"/>
      <c r="ER17" s="324"/>
      <c r="ES17" s="324"/>
      <c r="ET17" s="324"/>
      <c r="EU17" s="324"/>
      <c r="EV17" s="324"/>
      <c r="EW17" s="324"/>
      <c r="EX17" s="324"/>
      <c r="EY17" s="324"/>
      <c r="EZ17" s="324"/>
      <c r="FA17" s="324"/>
      <c r="FB17" s="324"/>
      <c r="FC17" s="324"/>
      <c r="FD17" s="324"/>
      <c r="FE17" s="325"/>
    </row>
    <row r="18" spans="1:165" x14ac:dyDescent="0.2">
      <c r="A18" s="16"/>
      <c r="B18" s="574" t="s">
        <v>57</v>
      </c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4"/>
      <c r="BT18" s="574"/>
      <c r="BU18" s="574"/>
      <c r="BV18" s="574"/>
      <c r="BW18" s="574"/>
      <c r="BX18" s="574"/>
      <c r="BY18" s="574"/>
      <c r="BZ18" s="574"/>
      <c r="CA18" s="574"/>
      <c r="CB18" s="574"/>
      <c r="CC18" s="574"/>
      <c r="CD18" s="574"/>
      <c r="CE18" s="574"/>
      <c r="CF18" s="574"/>
      <c r="CG18" s="574"/>
      <c r="CH18" s="574"/>
      <c r="CI18" s="574"/>
      <c r="CJ18" s="574"/>
      <c r="CK18" s="574"/>
      <c r="CL18" s="574"/>
      <c r="CM18" s="574"/>
      <c r="CN18" s="574"/>
      <c r="CO18" s="574"/>
      <c r="CP18" s="574"/>
      <c r="CQ18" s="574"/>
      <c r="CR18" s="574"/>
      <c r="CS18" s="574"/>
      <c r="CT18" s="574"/>
      <c r="CU18" s="574"/>
      <c r="CV18" s="575"/>
      <c r="CW18" s="294" t="s">
        <v>613</v>
      </c>
      <c r="CX18" s="295"/>
      <c r="CY18" s="295"/>
      <c r="CZ18" s="295"/>
      <c r="DA18" s="295"/>
      <c r="DB18" s="295"/>
      <c r="DC18" s="295"/>
      <c r="DD18" s="295"/>
      <c r="DE18" s="295"/>
      <c r="DF18" s="295"/>
      <c r="DG18" s="295"/>
      <c r="DH18" s="295"/>
      <c r="DI18" s="296"/>
      <c r="DJ18" s="261" t="s">
        <v>934</v>
      </c>
      <c r="DK18" s="262"/>
      <c r="DL18" s="262"/>
      <c r="DM18" s="262"/>
      <c r="DN18" s="262"/>
      <c r="DO18" s="262"/>
      <c r="DP18" s="262"/>
      <c r="DQ18" s="262"/>
      <c r="DR18" s="262"/>
      <c r="DS18" s="262"/>
      <c r="DT18" s="262"/>
      <c r="DU18" s="262"/>
      <c r="DV18" s="262"/>
      <c r="DW18" s="262"/>
      <c r="DX18" s="263"/>
      <c r="DY18" s="437" t="s">
        <v>121</v>
      </c>
      <c r="DZ18" s="321"/>
      <c r="EA18" s="321"/>
      <c r="EB18" s="321"/>
      <c r="EC18" s="321"/>
      <c r="ED18" s="321"/>
      <c r="EE18" s="321"/>
      <c r="EF18" s="321"/>
      <c r="EG18" s="321"/>
      <c r="EH18" s="321"/>
      <c r="EI18" s="321"/>
      <c r="EJ18" s="321"/>
      <c r="EK18" s="321"/>
      <c r="EL18" s="321"/>
      <c r="EM18" s="321"/>
      <c r="EN18" s="321"/>
      <c r="EO18" s="321"/>
      <c r="EP18" s="321"/>
      <c r="EQ18" s="321"/>
      <c r="ER18" s="321"/>
      <c r="ES18" s="321"/>
      <c r="ET18" s="321"/>
      <c r="EU18" s="321"/>
      <c r="EV18" s="321"/>
      <c r="EW18" s="321"/>
      <c r="EX18" s="321"/>
      <c r="EY18" s="321"/>
      <c r="EZ18" s="321"/>
      <c r="FA18" s="321"/>
      <c r="FB18" s="321"/>
      <c r="FC18" s="321"/>
      <c r="FD18" s="321"/>
      <c r="FE18" s="322"/>
    </row>
    <row r="19" spans="1:165" x14ac:dyDescent="0.2">
      <c r="A19" s="14"/>
      <c r="B19" s="244" t="s">
        <v>58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  <c r="CO19" s="244"/>
      <c r="CP19" s="244"/>
      <c r="CQ19" s="244"/>
      <c r="CR19" s="244"/>
      <c r="CS19" s="244"/>
      <c r="CT19" s="244"/>
      <c r="CU19" s="244"/>
      <c r="CV19" s="245"/>
      <c r="CW19" s="297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298"/>
      <c r="DJ19" s="264"/>
      <c r="DK19" s="265"/>
      <c r="DL19" s="265"/>
      <c r="DM19" s="265"/>
      <c r="DN19" s="265"/>
      <c r="DO19" s="265"/>
      <c r="DP19" s="265"/>
      <c r="DQ19" s="265"/>
      <c r="DR19" s="265"/>
      <c r="DS19" s="265"/>
      <c r="DT19" s="265"/>
      <c r="DU19" s="265"/>
      <c r="DV19" s="265"/>
      <c r="DW19" s="265"/>
      <c r="DX19" s="266"/>
      <c r="DY19" s="323"/>
      <c r="DZ19" s="324"/>
      <c r="EA19" s="324"/>
      <c r="EB19" s="324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  <c r="EM19" s="324"/>
      <c r="EN19" s="324"/>
      <c r="EO19" s="324"/>
      <c r="EP19" s="324"/>
      <c r="EQ19" s="324"/>
      <c r="ER19" s="324"/>
      <c r="ES19" s="324"/>
      <c r="ET19" s="324"/>
      <c r="EU19" s="324"/>
      <c r="EV19" s="324"/>
      <c r="EW19" s="324"/>
      <c r="EX19" s="324"/>
      <c r="EY19" s="324"/>
      <c r="EZ19" s="324"/>
      <c r="FA19" s="324"/>
      <c r="FB19" s="324"/>
      <c r="FC19" s="324"/>
      <c r="FD19" s="324"/>
      <c r="FE19" s="325"/>
      <c r="FI19" s="218"/>
    </row>
    <row r="20" spans="1:165" ht="3" customHeight="1" x14ac:dyDescent="0.2">
      <c r="FI20" s="218"/>
    </row>
    <row r="21" spans="1:165" x14ac:dyDescent="0.2">
      <c r="FI21" s="31"/>
    </row>
    <row r="22" spans="1:165" x14ac:dyDescent="0.2">
      <c r="FI22" s="13"/>
    </row>
    <row r="24" spans="1:165" x14ac:dyDescent="0.2">
      <c r="FI24" s="25"/>
    </row>
    <row r="25" spans="1:165" x14ac:dyDescent="0.2">
      <c r="FI25" s="25"/>
    </row>
    <row r="26" spans="1:165" x14ac:dyDescent="0.2">
      <c r="FI26" s="25"/>
    </row>
  </sheetData>
  <sheetProtection algorithmName="SHA-512" hashValue="ATm83hZ2nYeUW2dQndpYZKX0cVHqfjkimvHtcN8MQFQ6MEIWihoyTZlI/zzDotSvy9OnbuUrwQjmfr881zlTqw==" saltValue="w4/VXwB3mBUo9SGEKsAc4g==" spinCount="100000" sheet="1" objects="1" scenarios="1"/>
  <mergeCells count="60">
    <mergeCell ref="CW16:DI17"/>
    <mergeCell ref="FI9:FI10"/>
    <mergeCell ref="FI19:FI20"/>
    <mergeCell ref="FI1:FI2"/>
    <mergeCell ref="B19:CV19"/>
    <mergeCell ref="CW18:DI19"/>
    <mergeCell ref="DJ18:DX19"/>
    <mergeCell ref="DY18:FE19"/>
    <mergeCell ref="B18:CV18"/>
    <mergeCell ref="CW15:DI15"/>
    <mergeCell ref="B1:FD1"/>
    <mergeCell ref="CW4:DI4"/>
    <mergeCell ref="CW5:DI5"/>
    <mergeCell ref="CW6:DI6"/>
    <mergeCell ref="CW9:DI9"/>
    <mergeCell ref="CW10:DI10"/>
    <mergeCell ref="CW11:DI11"/>
    <mergeCell ref="CW7:DI8"/>
    <mergeCell ref="CW14:DI14"/>
    <mergeCell ref="B7:CV7"/>
    <mergeCell ref="B8:CV8"/>
    <mergeCell ref="B9:CV9"/>
    <mergeCell ref="B10:CV10"/>
    <mergeCell ref="B11:CV11"/>
    <mergeCell ref="B12:CV12"/>
    <mergeCell ref="B13:CV13"/>
    <mergeCell ref="B14:CV14"/>
    <mergeCell ref="CW12:DI12"/>
    <mergeCell ref="CW13:DI13"/>
    <mergeCell ref="DJ9:DX9"/>
    <mergeCell ref="DJ15:DX15"/>
    <mergeCell ref="DJ10:DX10"/>
    <mergeCell ref="DJ11:DX11"/>
    <mergeCell ref="DJ12:DX12"/>
    <mergeCell ref="DJ13:DX13"/>
    <mergeCell ref="DJ14:DX14"/>
    <mergeCell ref="B2:FD2"/>
    <mergeCell ref="DY4:FE4"/>
    <mergeCell ref="DY5:FE5"/>
    <mergeCell ref="DY6:FE6"/>
    <mergeCell ref="DJ4:DX4"/>
    <mergeCell ref="DJ5:DX5"/>
    <mergeCell ref="DJ6:DX6"/>
    <mergeCell ref="A4:CV4"/>
    <mergeCell ref="B15:CV15"/>
    <mergeCell ref="B16:CV16"/>
    <mergeCell ref="A5:CV5"/>
    <mergeCell ref="B6:CV6"/>
    <mergeCell ref="DY7:FE8"/>
    <mergeCell ref="DY16:FE17"/>
    <mergeCell ref="DY9:FE9"/>
    <mergeCell ref="DY10:FE10"/>
    <mergeCell ref="DY11:FE11"/>
    <mergeCell ref="DY12:FE12"/>
    <mergeCell ref="DY13:FE13"/>
    <mergeCell ref="B17:CV17"/>
    <mergeCell ref="DY14:FE14"/>
    <mergeCell ref="DY15:FE15"/>
    <mergeCell ref="DJ7:DX8"/>
    <mergeCell ref="DJ16:DX17"/>
  </mergeCells>
  <phoneticPr fontId="7" type="noConversion"/>
  <dataValidations count="1">
    <dataValidation type="list" allowBlank="1" showInputMessage="1" showErrorMessage="1" error="Введите значение из списка" sqref="DJ16:DX19" xr:uid="{00000000-0002-0000-0F00-000000000000}">
      <formula1>доп</formula1>
    </dataValidation>
  </dataValidations>
  <hyperlinks>
    <hyperlink ref="FI1" location="ПРОВЕРКА!B1502" display="Количество ошибок в разделе 21" xr:uid="{00000000-0004-0000-0F00-000000000000}"/>
    <hyperlink ref="FI1:FI2" location="ПРОВЕРКА!B1978" display="Количество ошибок в разделе 18" xr:uid="{00000000-0004-0000-0F00-000001000000}"/>
  </hyperlink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Z33"/>
  <sheetViews>
    <sheetView view="pageBreakPreview" topLeftCell="A7" zoomScaleNormal="100" workbookViewId="0">
      <selection activeCell="DS34" sqref="DS34"/>
    </sheetView>
  </sheetViews>
  <sheetFormatPr defaultColWidth="0.85546875" defaultRowHeight="12.75" x14ac:dyDescent="0.2"/>
  <cols>
    <col min="1" max="155" width="0.85546875" style="1"/>
    <col min="156" max="156" width="18.85546875" style="1" customWidth="1"/>
    <col min="157" max="16384" width="0.85546875" style="1"/>
  </cols>
  <sheetData>
    <row r="1" spans="1:156" ht="33" customHeight="1" x14ac:dyDescent="0.25">
      <c r="B1" s="576" t="s">
        <v>59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21"/>
      <c r="EZ1" s="218" t="s">
        <v>1427</v>
      </c>
    </row>
    <row r="2" spans="1:156" ht="6" customHeight="1" x14ac:dyDescent="0.2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21"/>
      <c r="EZ2" s="218"/>
    </row>
    <row r="3" spans="1:156" ht="45" customHeight="1" x14ac:dyDescent="0.25">
      <c r="A3" s="489" t="s">
        <v>918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/>
      <c r="EB3" s="489"/>
      <c r="EC3" s="489"/>
      <c r="ED3" s="489"/>
      <c r="EE3" s="489"/>
      <c r="EF3" s="489"/>
      <c r="EG3" s="489"/>
      <c r="EH3" s="489"/>
      <c r="EI3" s="489"/>
      <c r="EJ3" s="489"/>
      <c r="EK3" s="489"/>
      <c r="EL3" s="489"/>
      <c r="EM3" s="489"/>
      <c r="EN3" s="489"/>
      <c r="EO3" s="489"/>
      <c r="EP3" s="489"/>
      <c r="EQ3" s="489"/>
      <c r="ER3" s="489"/>
      <c r="ES3" s="489"/>
      <c r="ET3" s="489"/>
      <c r="EU3" s="489"/>
      <c r="EV3" s="489"/>
      <c r="EZ3" s="109">
        <f>ПРОВЕРКА!B1987</f>
        <v>0</v>
      </c>
    </row>
    <row r="4" spans="1:156" ht="30" customHeight="1" x14ac:dyDescent="0.2">
      <c r="A4" s="208" t="s">
        <v>118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10"/>
      <c r="CK4" s="208" t="s">
        <v>150</v>
      </c>
      <c r="CL4" s="209"/>
      <c r="CM4" s="209"/>
      <c r="CN4" s="209"/>
      <c r="CO4" s="209"/>
      <c r="CP4" s="209"/>
      <c r="CQ4" s="209"/>
      <c r="CR4" s="209"/>
      <c r="CS4" s="210"/>
      <c r="CT4" s="208" t="s">
        <v>119</v>
      </c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10"/>
      <c r="DS4" s="208" t="s">
        <v>60</v>
      </c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10"/>
      <c r="EZ4" s="109"/>
    </row>
    <row r="5" spans="1:156" ht="13.5" customHeight="1" x14ac:dyDescent="0.2">
      <c r="A5" s="192" t="s">
        <v>691</v>
      </c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3"/>
      <c r="BX5" s="193"/>
      <c r="BY5" s="193"/>
      <c r="BZ5" s="193"/>
      <c r="CA5" s="193"/>
      <c r="CB5" s="193"/>
      <c r="CC5" s="193"/>
      <c r="CD5" s="193"/>
      <c r="CE5" s="193"/>
      <c r="CF5" s="193"/>
      <c r="CG5" s="193"/>
      <c r="CH5" s="193"/>
      <c r="CI5" s="193"/>
      <c r="CJ5" s="194"/>
      <c r="CK5" s="192" t="s">
        <v>692</v>
      </c>
      <c r="CL5" s="193"/>
      <c r="CM5" s="193"/>
      <c r="CN5" s="193"/>
      <c r="CO5" s="193"/>
      <c r="CP5" s="193"/>
      <c r="CQ5" s="193"/>
      <c r="CR5" s="193"/>
      <c r="CS5" s="194"/>
      <c r="CT5" s="192">
        <v>3</v>
      </c>
      <c r="CU5" s="193"/>
      <c r="CV5" s="193"/>
      <c r="CW5" s="193"/>
      <c r="CX5" s="193"/>
      <c r="CY5" s="193"/>
      <c r="CZ5" s="193"/>
      <c r="DA5" s="193"/>
      <c r="DB5" s="193"/>
      <c r="DC5" s="193"/>
      <c r="DD5" s="193"/>
      <c r="DE5" s="193"/>
      <c r="DF5" s="193"/>
      <c r="DG5" s="193"/>
      <c r="DH5" s="193"/>
      <c r="DI5" s="193"/>
      <c r="DJ5" s="193"/>
      <c r="DK5" s="193"/>
      <c r="DL5" s="193"/>
      <c r="DM5" s="193"/>
      <c r="DN5" s="193"/>
      <c r="DO5" s="193"/>
      <c r="DP5" s="193"/>
      <c r="DQ5" s="193"/>
      <c r="DR5" s="194"/>
      <c r="DS5" s="192">
        <v>4</v>
      </c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3"/>
      <c r="EL5" s="193"/>
      <c r="EM5" s="193"/>
      <c r="EN5" s="193"/>
      <c r="EO5" s="193"/>
      <c r="EP5" s="193"/>
      <c r="EQ5" s="193"/>
      <c r="ER5" s="193"/>
      <c r="ES5" s="193"/>
      <c r="ET5" s="193"/>
      <c r="EU5" s="193"/>
      <c r="EV5" s="194"/>
    </row>
    <row r="6" spans="1:156" x14ac:dyDescent="0.2">
      <c r="A6" s="14"/>
      <c r="B6" s="308" t="s">
        <v>69</v>
      </c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8"/>
      <c r="AE6" s="308"/>
      <c r="AF6" s="308"/>
      <c r="AG6" s="308"/>
      <c r="AH6" s="308"/>
      <c r="AI6" s="308"/>
      <c r="AJ6" s="308"/>
      <c r="AK6" s="308"/>
      <c r="AL6" s="308"/>
      <c r="AM6" s="308"/>
      <c r="AN6" s="308"/>
      <c r="AO6" s="308"/>
      <c r="AP6" s="308"/>
      <c r="AQ6" s="308"/>
      <c r="AR6" s="308"/>
      <c r="AS6" s="308"/>
      <c r="AT6" s="308"/>
      <c r="AU6" s="308"/>
      <c r="AV6" s="308"/>
      <c r="AW6" s="308"/>
      <c r="AX6" s="308"/>
      <c r="AY6" s="308"/>
      <c r="AZ6" s="308"/>
      <c r="BA6" s="308"/>
      <c r="BB6" s="308"/>
      <c r="BC6" s="308"/>
      <c r="BD6" s="308"/>
      <c r="BE6" s="308"/>
      <c r="BF6" s="308"/>
      <c r="BG6" s="308"/>
      <c r="BH6" s="308"/>
      <c r="BI6" s="308"/>
      <c r="BJ6" s="308"/>
      <c r="BK6" s="308"/>
      <c r="BL6" s="308"/>
      <c r="BM6" s="308"/>
      <c r="BN6" s="308"/>
      <c r="BO6" s="308"/>
      <c r="BP6" s="308"/>
      <c r="BQ6" s="308"/>
      <c r="BR6" s="308"/>
      <c r="BS6" s="308"/>
      <c r="BT6" s="308"/>
      <c r="BU6" s="308"/>
      <c r="BV6" s="308"/>
      <c r="BW6" s="308"/>
      <c r="BX6" s="308"/>
      <c r="BY6" s="308"/>
      <c r="BZ6" s="308"/>
      <c r="CA6" s="308"/>
      <c r="CB6" s="308"/>
      <c r="CC6" s="308"/>
      <c r="CD6" s="308"/>
      <c r="CE6" s="308"/>
      <c r="CF6" s="308"/>
      <c r="CG6" s="308"/>
      <c r="CH6" s="308"/>
      <c r="CI6" s="308"/>
      <c r="CJ6" s="309"/>
      <c r="CK6" s="206" t="s">
        <v>614</v>
      </c>
      <c r="CL6" s="160"/>
      <c r="CM6" s="160"/>
      <c r="CN6" s="160"/>
      <c r="CO6" s="160"/>
      <c r="CP6" s="160"/>
      <c r="CQ6" s="160"/>
      <c r="CR6" s="160"/>
      <c r="CS6" s="207"/>
      <c r="CT6" s="561">
        <v>92537.4</v>
      </c>
      <c r="CU6" s="562"/>
      <c r="CV6" s="562"/>
      <c r="CW6" s="562"/>
      <c r="CX6" s="562"/>
      <c r="CY6" s="562"/>
      <c r="CZ6" s="562"/>
      <c r="DA6" s="562"/>
      <c r="DB6" s="562"/>
      <c r="DC6" s="562"/>
      <c r="DD6" s="562"/>
      <c r="DE6" s="562"/>
      <c r="DF6" s="562"/>
      <c r="DG6" s="562"/>
      <c r="DH6" s="562"/>
      <c r="DI6" s="562"/>
      <c r="DJ6" s="562"/>
      <c r="DK6" s="562"/>
      <c r="DL6" s="562"/>
      <c r="DM6" s="562"/>
      <c r="DN6" s="562"/>
      <c r="DO6" s="562"/>
      <c r="DP6" s="562"/>
      <c r="DQ6" s="562"/>
      <c r="DR6" s="563"/>
      <c r="DS6" s="561">
        <v>92537.4</v>
      </c>
      <c r="DT6" s="562"/>
      <c r="DU6" s="562"/>
      <c r="DV6" s="562"/>
      <c r="DW6" s="562"/>
      <c r="DX6" s="562"/>
      <c r="DY6" s="562"/>
      <c r="DZ6" s="562"/>
      <c r="EA6" s="562"/>
      <c r="EB6" s="562"/>
      <c r="EC6" s="562"/>
      <c r="ED6" s="562"/>
      <c r="EE6" s="562"/>
      <c r="EF6" s="562"/>
      <c r="EG6" s="562"/>
      <c r="EH6" s="562"/>
      <c r="EI6" s="562"/>
      <c r="EJ6" s="562"/>
      <c r="EK6" s="562"/>
      <c r="EL6" s="562"/>
      <c r="EM6" s="562"/>
      <c r="EN6" s="562"/>
      <c r="EO6" s="562"/>
      <c r="EP6" s="562"/>
      <c r="EQ6" s="562"/>
      <c r="ER6" s="562"/>
      <c r="ES6" s="562"/>
      <c r="ET6" s="562"/>
      <c r="EU6" s="562"/>
      <c r="EV6" s="563"/>
    </row>
    <row r="7" spans="1:156" ht="12" customHeight="1" x14ac:dyDescent="0.2">
      <c r="A7" s="16"/>
      <c r="B7" s="230" t="s">
        <v>631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1"/>
      <c r="CK7" s="294" t="s">
        <v>615</v>
      </c>
      <c r="CL7" s="295"/>
      <c r="CM7" s="295"/>
      <c r="CN7" s="295"/>
      <c r="CO7" s="295"/>
      <c r="CP7" s="295"/>
      <c r="CQ7" s="295"/>
      <c r="CR7" s="295"/>
      <c r="CS7" s="296"/>
      <c r="CT7" s="555">
        <v>86355.6</v>
      </c>
      <c r="CU7" s="556"/>
      <c r="CV7" s="556"/>
      <c r="CW7" s="556"/>
      <c r="CX7" s="556"/>
      <c r="CY7" s="556"/>
      <c r="CZ7" s="556"/>
      <c r="DA7" s="556"/>
      <c r="DB7" s="556"/>
      <c r="DC7" s="556"/>
      <c r="DD7" s="556"/>
      <c r="DE7" s="556"/>
      <c r="DF7" s="556"/>
      <c r="DG7" s="556"/>
      <c r="DH7" s="556"/>
      <c r="DI7" s="556"/>
      <c r="DJ7" s="556"/>
      <c r="DK7" s="556"/>
      <c r="DL7" s="556"/>
      <c r="DM7" s="556"/>
      <c r="DN7" s="556"/>
      <c r="DO7" s="556"/>
      <c r="DP7" s="556"/>
      <c r="DQ7" s="556"/>
      <c r="DR7" s="557"/>
      <c r="DS7" s="555">
        <v>86355.6</v>
      </c>
      <c r="DT7" s="556"/>
      <c r="DU7" s="556"/>
      <c r="DV7" s="556"/>
      <c r="DW7" s="556"/>
      <c r="DX7" s="556"/>
      <c r="DY7" s="556"/>
      <c r="DZ7" s="556"/>
      <c r="EA7" s="556"/>
      <c r="EB7" s="556"/>
      <c r="EC7" s="556"/>
      <c r="ED7" s="556"/>
      <c r="EE7" s="556"/>
      <c r="EF7" s="556"/>
      <c r="EG7" s="556"/>
      <c r="EH7" s="556"/>
      <c r="EI7" s="556"/>
      <c r="EJ7" s="556"/>
      <c r="EK7" s="556"/>
      <c r="EL7" s="556"/>
      <c r="EM7" s="556"/>
      <c r="EN7" s="556"/>
      <c r="EO7" s="556"/>
      <c r="EP7" s="556"/>
      <c r="EQ7" s="556"/>
      <c r="ER7" s="556"/>
      <c r="ES7" s="556"/>
      <c r="ET7" s="556"/>
      <c r="EU7" s="556"/>
      <c r="EV7" s="557"/>
    </row>
    <row r="8" spans="1:156" ht="12" customHeight="1" x14ac:dyDescent="0.2">
      <c r="A8" s="14"/>
      <c r="B8" s="234" t="s">
        <v>70</v>
      </c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5"/>
      <c r="CK8" s="297"/>
      <c r="CL8" s="143"/>
      <c r="CM8" s="143"/>
      <c r="CN8" s="143"/>
      <c r="CO8" s="143"/>
      <c r="CP8" s="143"/>
      <c r="CQ8" s="143"/>
      <c r="CR8" s="143"/>
      <c r="CS8" s="298"/>
      <c r="CT8" s="558"/>
      <c r="CU8" s="559"/>
      <c r="CV8" s="559"/>
      <c r="CW8" s="559"/>
      <c r="CX8" s="559"/>
      <c r="CY8" s="559"/>
      <c r="CZ8" s="559"/>
      <c r="DA8" s="559"/>
      <c r="DB8" s="559"/>
      <c r="DC8" s="559"/>
      <c r="DD8" s="559"/>
      <c r="DE8" s="559"/>
      <c r="DF8" s="559"/>
      <c r="DG8" s="559"/>
      <c r="DH8" s="559"/>
      <c r="DI8" s="559"/>
      <c r="DJ8" s="559"/>
      <c r="DK8" s="559"/>
      <c r="DL8" s="559"/>
      <c r="DM8" s="559"/>
      <c r="DN8" s="559"/>
      <c r="DO8" s="559"/>
      <c r="DP8" s="559"/>
      <c r="DQ8" s="559"/>
      <c r="DR8" s="560"/>
      <c r="DS8" s="558"/>
      <c r="DT8" s="559"/>
      <c r="DU8" s="559"/>
      <c r="DV8" s="559"/>
      <c r="DW8" s="559"/>
      <c r="DX8" s="559"/>
      <c r="DY8" s="559"/>
      <c r="DZ8" s="559"/>
      <c r="EA8" s="559"/>
      <c r="EB8" s="559"/>
      <c r="EC8" s="559"/>
      <c r="ED8" s="559"/>
      <c r="EE8" s="559"/>
      <c r="EF8" s="559"/>
      <c r="EG8" s="559"/>
      <c r="EH8" s="559"/>
      <c r="EI8" s="559"/>
      <c r="EJ8" s="559"/>
      <c r="EK8" s="559"/>
      <c r="EL8" s="559"/>
      <c r="EM8" s="559"/>
      <c r="EN8" s="559"/>
      <c r="EO8" s="559"/>
      <c r="EP8" s="559"/>
      <c r="EQ8" s="559"/>
      <c r="ER8" s="559"/>
      <c r="ES8" s="559"/>
      <c r="ET8" s="559"/>
      <c r="EU8" s="559"/>
      <c r="EV8" s="560"/>
    </row>
    <row r="9" spans="1:156" ht="12" customHeight="1" x14ac:dyDescent="0.2">
      <c r="A9" s="16"/>
      <c r="B9" s="232" t="s">
        <v>634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232"/>
      <c r="W9" s="232"/>
      <c r="X9" s="232"/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3"/>
      <c r="CK9" s="294" t="s">
        <v>616</v>
      </c>
      <c r="CL9" s="295"/>
      <c r="CM9" s="295"/>
      <c r="CN9" s="295"/>
      <c r="CO9" s="295"/>
      <c r="CP9" s="295"/>
      <c r="CQ9" s="295"/>
      <c r="CR9" s="295"/>
      <c r="CS9" s="296"/>
      <c r="CT9" s="555"/>
      <c r="CU9" s="556"/>
      <c r="CV9" s="556"/>
      <c r="CW9" s="556"/>
      <c r="CX9" s="556"/>
      <c r="CY9" s="556"/>
      <c r="CZ9" s="556"/>
      <c r="DA9" s="556"/>
      <c r="DB9" s="556"/>
      <c r="DC9" s="556"/>
      <c r="DD9" s="556"/>
      <c r="DE9" s="556"/>
      <c r="DF9" s="556"/>
      <c r="DG9" s="556"/>
      <c r="DH9" s="556"/>
      <c r="DI9" s="556"/>
      <c r="DJ9" s="556"/>
      <c r="DK9" s="556"/>
      <c r="DL9" s="556"/>
      <c r="DM9" s="556"/>
      <c r="DN9" s="556"/>
      <c r="DO9" s="556"/>
      <c r="DP9" s="556"/>
      <c r="DQ9" s="556"/>
      <c r="DR9" s="557"/>
      <c r="DS9" s="555"/>
      <c r="DT9" s="556"/>
      <c r="DU9" s="556"/>
      <c r="DV9" s="556"/>
      <c r="DW9" s="556"/>
      <c r="DX9" s="556"/>
      <c r="DY9" s="556"/>
      <c r="DZ9" s="556"/>
      <c r="EA9" s="556"/>
      <c r="EB9" s="556"/>
      <c r="EC9" s="556"/>
      <c r="ED9" s="556"/>
      <c r="EE9" s="556"/>
      <c r="EF9" s="556"/>
      <c r="EG9" s="556"/>
      <c r="EH9" s="556"/>
      <c r="EI9" s="556"/>
      <c r="EJ9" s="556"/>
      <c r="EK9" s="556"/>
      <c r="EL9" s="556"/>
      <c r="EM9" s="556"/>
      <c r="EN9" s="556"/>
      <c r="EO9" s="556"/>
      <c r="EP9" s="556"/>
      <c r="EQ9" s="556"/>
      <c r="ER9" s="556"/>
      <c r="ES9" s="556"/>
      <c r="ET9" s="556"/>
      <c r="EU9" s="556"/>
      <c r="EV9" s="557"/>
      <c r="EZ9" s="218"/>
    </row>
    <row r="10" spans="1:156" ht="12" customHeight="1" x14ac:dyDescent="0.2">
      <c r="A10" s="14"/>
      <c r="B10" s="240" t="s">
        <v>635</v>
      </c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  <c r="AZ10" s="240"/>
      <c r="BA10" s="240"/>
      <c r="BB10" s="240"/>
      <c r="BC10" s="240"/>
      <c r="BD10" s="240"/>
      <c r="BE10" s="240"/>
      <c r="BF10" s="240"/>
      <c r="BG10" s="240"/>
      <c r="BH10" s="240"/>
      <c r="BI10" s="240"/>
      <c r="BJ10" s="240"/>
      <c r="BK10" s="240"/>
      <c r="BL10" s="240"/>
      <c r="BM10" s="240"/>
      <c r="BN10" s="240"/>
      <c r="BO10" s="240"/>
      <c r="BP10" s="240"/>
      <c r="BQ10" s="240"/>
      <c r="BR10" s="240"/>
      <c r="BS10" s="240"/>
      <c r="BT10" s="240"/>
      <c r="BU10" s="240"/>
      <c r="BV10" s="240"/>
      <c r="BW10" s="240"/>
      <c r="BX10" s="240"/>
      <c r="BY10" s="240"/>
      <c r="BZ10" s="240"/>
      <c r="CA10" s="240"/>
      <c r="CB10" s="240"/>
      <c r="CC10" s="240"/>
      <c r="CD10" s="240"/>
      <c r="CE10" s="240"/>
      <c r="CF10" s="240"/>
      <c r="CG10" s="240"/>
      <c r="CH10" s="240"/>
      <c r="CI10" s="240"/>
      <c r="CJ10" s="241"/>
      <c r="CK10" s="297"/>
      <c r="CL10" s="143"/>
      <c r="CM10" s="143"/>
      <c r="CN10" s="143"/>
      <c r="CO10" s="143"/>
      <c r="CP10" s="143"/>
      <c r="CQ10" s="143"/>
      <c r="CR10" s="143"/>
      <c r="CS10" s="298"/>
      <c r="CT10" s="558"/>
      <c r="CU10" s="559"/>
      <c r="CV10" s="559"/>
      <c r="CW10" s="559"/>
      <c r="CX10" s="559"/>
      <c r="CY10" s="559"/>
      <c r="CZ10" s="559"/>
      <c r="DA10" s="559"/>
      <c r="DB10" s="559"/>
      <c r="DC10" s="559"/>
      <c r="DD10" s="559"/>
      <c r="DE10" s="559"/>
      <c r="DF10" s="559"/>
      <c r="DG10" s="559"/>
      <c r="DH10" s="559"/>
      <c r="DI10" s="559"/>
      <c r="DJ10" s="559"/>
      <c r="DK10" s="559"/>
      <c r="DL10" s="559"/>
      <c r="DM10" s="559"/>
      <c r="DN10" s="559"/>
      <c r="DO10" s="559"/>
      <c r="DP10" s="559"/>
      <c r="DQ10" s="559"/>
      <c r="DR10" s="560"/>
      <c r="DS10" s="558"/>
      <c r="DT10" s="559"/>
      <c r="DU10" s="559"/>
      <c r="DV10" s="559"/>
      <c r="DW10" s="559"/>
      <c r="DX10" s="559"/>
      <c r="DY10" s="559"/>
      <c r="DZ10" s="559"/>
      <c r="EA10" s="559"/>
      <c r="EB10" s="559"/>
      <c r="EC10" s="559"/>
      <c r="ED10" s="559"/>
      <c r="EE10" s="559"/>
      <c r="EF10" s="559"/>
      <c r="EG10" s="559"/>
      <c r="EH10" s="559"/>
      <c r="EI10" s="559"/>
      <c r="EJ10" s="559"/>
      <c r="EK10" s="559"/>
      <c r="EL10" s="559"/>
      <c r="EM10" s="559"/>
      <c r="EN10" s="559"/>
      <c r="EO10" s="559"/>
      <c r="EP10" s="559"/>
      <c r="EQ10" s="559"/>
      <c r="ER10" s="559"/>
      <c r="ES10" s="559"/>
      <c r="ET10" s="559"/>
      <c r="EU10" s="559"/>
      <c r="EV10" s="560"/>
      <c r="EZ10" s="218"/>
    </row>
    <row r="11" spans="1:156" x14ac:dyDescent="0.2">
      <c r="A11" s="23"/>
      <c r="B11" s="276" t="s">
        <v>636</v>
      </c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6"/>
      <c r="AP11" s="276"/>
      <c r="AQ11" s="276"/>
      <c r="AR11" s="276"/>
      <c r="AS11" s="276"/>
      <c r="AT11" s="276"/>
      <c r="AU11" s="276"/>
      <c r="AV11" s="276"/>
      <c r="AW11" s="276"/>
      <c r="AX11" s="276"/>
      <c r="AY11" s="276"/>
      <c r="AZ11" s="276"/>
      <c r="BA11" s="276"/>
      <c r="BB11" s="276"/>
      <c r="BC11" s="276"/>
      <c r="BD11" s="276"/>
      <c r="BE11" s="276"/>
      <c r="BF11" s="276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6"/>
      <c r="BV11" s="276"/>
      <c r="BW11" s="276"/>
      <c r="BX11" s="276"/>
      <c r="BY11" s="276"/>
      <c r="BZ11" s="276"/>
      <c r="CA11" s="276"/>
      <c r="CB11" s="276"/>
      <c r="CC11" s="276"/>
      <c r="CD11" s="276"/>
      <c r="CE11" s="276"/>
      <c r="CF11" s="276"/>
      <c r="CG11" s="276"/>
      <c r="CH11" s="276"/>
      <c r="CI11" s="276"/>
      <c r="CJ11" s="277"/>
      <c r="CK11" s="206" t="s">
        <v>617</v>
      </c>
      <c r="CL11" s="160"/>
      <c r="CM11" s="160"/>
      <c r="CN11" s="160"/>
      <c r="CO11" s="160"/>
      <c r="CP11" s="160"/>
      <c r="CQ11" s="160"/>
      <c r="CR11" s="160"/>
      <c r="CS11" s="207"/>
      <c r="CT11" s="561">
        <v>72924.399999999994</v>
      </c>
      <c r="CU11" s="562"/>
      <c r="CV11" s="562"/>
      <c r="CW11" s="562"/>
      <c r="CX11" s="562"/>
      <c r="CY11" s="562"/>
      <c r="CZ11" s="562"/>
      <c r="DA11" s="562"/>
      <c r="DB11" s="562"/>
      <c r="DC11" s="562"/>
      <c r="DD11" s="562"/>
      <c r="DE11" s="562"/>
      <c r="DF11" s="562"/>
      <c r="DG11" s="562"/>
      <c r="DH11" s="562"/>
      <c r="DI11" s="562"/>
      <c r="DJ11" s="562"/>
      <c r="DK11" s="562"/>
      <c r="DL11" s="562"/>
      <c r="DM11" s="562"/>
      <c r="DN11" s="562"/>
      <c r="DO11" s="562"/>
      <c r="DP11" s="562"/>
      <c r="DQ11" s="562"/>
      <c r="DR11" s="563"/>
      <c r="DS11" s="561">
        <v>72924.399999999994</v>
      </c>
      <c r="DT11" s="562"/>
      <c r="DU11" s="562"/>
      <c r="DV11" s="562"/>
      <c r="DW11" s="562"/>
      <c r="DX11" s="562"/>
      <c r="DY11" s="562"/>
      <c r="DZ11" s="562"/>
      <c r="EA11" s="562"/>
      <c r="EB11" s="562"/>
      <c r="EC11" s="562"/>
      <c r="ED11" s="562"/>
      <c r="EE11" s="562"/>
      <c r="EF11" s="562"/>
      <c r="EG11" s="562"/>
      <c r="EH11" s="562"/>
      <c r="EI11" s="562"/>
      <c r="EJ11" s="562"/>
      <c r="EK11" s="562"/>
      <c r="EL11" s="562"/>
      <c r="EM11" s="562"/>
      <c r="EN11" s="562"/>
      <c r="EO11" s="562"/>
      <c r="EP11" s="562"/>
      <c r="EQ11" s="562"/>
      <c r="ER11" s="562"/>
      <c r="ES11" s="562"/>
      <c r="ET11" s="562"/>
      <c r="EU11" s="562"/>
      <c r="EV11" s="563"/>
      <c r="EZ11" s="31"/>
    </row>
    <row r="12" spans="1:156" ht="12" customHeight="1" x14ac:dyDescent="0.2">
      <c r="A12" s="23"/>
      <c r="B12" s="276" t="s">
        <v>638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  <c r="Y12" s="276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  <c r="AS12" s="276"/>
      <c r="AT12" s="276"/>
      <c r="AU12" s="276"/>
      <c r="AV12" s="276"/>
      <c r="AW12" s="276"/>
      <c r="AX12" s="276"/>
      <c r="AY12" s="276"/>
      <c r="AZ12" s="276"/>
      <c r="BA12" s="276"/>
      <c r="BB12" s="276"/>
      <c r="BC12" s="276"/>
      <c r="BD12" s="276"/>
      <c r="BE12" s="276"/>
      <c r="BF12" s="276"/>
      <c r="BG12" s="276"/>
      <c r="BH12" s="276"/>
      <c r="BI12" s="276"/>
      <c r="BJ12" s="276"/>
      <c r="BK12" s="276"/>
      <c r="BL12" s="276"/>
      <c r="BM12" s="276"/>
      <c r="BN12" s="276"/>
      <c r="BO12" s="276"/>
      <c r="BP12" s="276"/>
      <c r="BQ12" s="276"/>
      <c r="BR12" s="276"/>
      <c r="BS12" s="276"/>
      <c r="BT12" s="276"/>
      <c r="BU12" s="276"/>
      <c r="BV12" s="276"/>
      <c r="BW12" s="276"/>
      <c r="BX12" s="276"/>
      <c r="BY12" s="276"/>
      <c r="BZ12" s="276"/>
      <c r="CA12" s="276"/>
      <c r="CB12" s="276"/>
      <c r="CC12" s="276"/>
      <c r="CD12" s="276"/>
      <c r="CE12" s="276"/>
      <c r="CF12" s="276"/>
      <c r="CG12" s="276"/>
      <c r="CH12" s="276"/>
      <c r="CI12" s="276"/>
      <c r="CJ12" s="277"/>
      <c r="CK12" s="206" t="s">
        <v>618</v>
      </c>
      <c r="CL12" s="160"/>
      <c r="CM12" s="160"/>
      <c r="CN12" s="160"/>
      <c r="CO12" s="160"/>
      <c r="CP12" s="160"/>
      <c r="CQ12" s="160"/>
      <c r="CR12" s="160"/>
      <c r="CS12" s="207"/>
      <c r="CT12" s="561">
        <v>13431.2</v>
      </c>
      <c r="CU12" s="562"/>
      <c r="CV12" s="562"/>
      <c r="CW12" s="562"/>
      <c r="CX12" s="562"/>
      <c r="CY12" s="562"/>
      <c r="CZ12" s="562"/>
      <c r="DA12" s="562"/>
      <c r="DB12" s="562"/>
      <c r="DC12" s="562"/>
      <c r="DD12" s="562"/>
      <c r="DE12" s="562"/>
      <c r="DF12" s="562"/>
      <c r="DG12" s="562"/>
      <c r="DH12" s="562"/>
      <c r="DI12" s="562"/>
      <c r="DJ12" s="562"/>
      <c r="DK12" s="562"/>
      <c r="DL12" s="562"/>
      <c r="DM12" s="562"/>
      <c r="DN12" s="562"/>
      <c r="DO12" s="562"/>
      <c r="DP12" s="562"/>
      <c r="DQ12" s="562"/>
      <c r="DR12" s="563"/>
      <c r="DS12" s="561">
        <v>13431.2</v>
      </c>
      <c r="DT12" s="562"/>
      <c r="DU12" s="562"/>
      <c r="DV12" s="562"/>
      <c r="DW12" s="562"/>
      <c r="DX12" s="562"/>
      <c r="DY12" s="562"/>
      <c r="DZ12" s="562"/>
      <c r="EA12" s="562"/>
      <c r="EB12" s="562"/>
      <c r="EC12" s="562"/>
      <c r="ED12" s="562"/>
      <c r="EE12" s="562"/>
      <c r="EF12" s="562"/>
      <c r="EG12" s="562"/>
      <c r="EH12" s="562"/>
      <c r="EI12" s="562"/>
      <c r="EJ12" s="562"/>
      <c r="EK12" s="562"/>
      <c r="EL12" s="562"/>
      <c r="EM12" s="562"/>
      <c r="EN12" s="562"/>
      <c r="EO12" s="562"/>
      <c r="EP12" s="562"/>
      <c r="EQ12" s="562"/>
      <c r="ER12" s="562"/>
      <c r="ES12" s="562"/>
      <c r="ET12" s="562"/>
      <c r="EU12" s="562"/>
      <c r="EV12" s="563"/>
    </row>
    <row r="13" spans="1:156" x14ac:dyDescent="0.2">
      <c r="A13" s="23"/>
      <c r="B13" s="228" t="s">
        <v>640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8"/>
      <c r="CC13" s="228"/>
      <c r="CD13" s="228"/>
      <c r="CE13" s="228"/>
      <c r="CF13" s="228"/>
      <c r="CG13" s="228"/>
      <c r="CH13" s="228"/>
      <c r="CI13" s="228"/>
      <c r="CJ13" s="229"/>
      <c r="CK13" s="206" t="s">
        <v>619</v>
      </c>
      <c r="CL13" s="160"/>
      <c r="CM13" s="160"/>
      <c r="CN13" s="160"/>
      <c r="CO13" s="160"/>
      <c r="CP13" s="160"/>
      <c r="CQ13" s="160"/>
      <c r="CR13" s="160"/>
      <c r="CS13" s="207"/>
      <c r="CT13" s="561">
        <v>0.5</v>
      </c>
      <c r="CU13" s="562"/>
      <c r="CV13" s="562"/>
      <c r="CW13" s="562"/>
      <c r="CX13" s="562"/>
      <c r="CY13" s="562"/>
      <c r="CZ13" s="562"/>
      <c r="DA13" s="562"/>
      <c r="DB13" s="562"/>
      <c r="DC13" s="562"/>
      <c r="DD13" s="562"/>
      <c r="DE13" s="562"/>
      <c r="DF13" s="562"/>
      <c r="DG13" s="562"/>
      <c r="DH13" s="562"/>
      <c r="DI13" s="562"/>
      <c r="DJ13" s="562"/>
      <c r="DK13" s="562"/>
      <c r="DL13" s="562"/>
      <c r="DM13" s="562"/>
      <c r="DN13" s="562"/>
      <c r="DO13" s="562"/>
      <c r="DP13" s="562"/>
      <c r="DQ13" s="562"/>
      <c r="DR13" s="563"/>
      <c r="DS13" s="561">
        <v>0.5</v>
      </c>
      <c r="DT13" s="562"/>
      <c r="DU13" s="562"/>
      <c r="DV13" s="562"/>
      <c r="DW13" s="562"/>
      <c r="DX13" s="562"/>
      <c r="DY13" s="562"/>
      <c r="DZ13" s="562"/>
      <c r="EA13" s="562"/>
      <c r="EB13" s="562"/>
      <c r="EC13" s="562"/>
      <c r="ED13" s="562"/>
      <c r="EE13" s="562"/>
      <c r="EF13" s="562"/>
      <c r="EG13" s="562"/>
      <c r="EH13" s="562"/>
      <c r="EI13" s="562"/>
      <c r="EJ13" s="562"/>
      <c r="EK13" s="562"/>
      <c r="EL13" s="562"/>
      <c r="EM13" s="562"/>
      <c r="EN13" s="562"/>
      <c r="EO13" s="562"/>
      <c r="EP13" s="562"/>
      <c r="EQ13" s="562"/>
      <c r="ER13" s="562"/>
      <c r="ES13" s="562"/>
      <c r="ET13" s="562"/>
      <c r="EU13" s="562"/>
      <c r="EV13" s="563"/>
      <c r="EZ13" s="31"/>
    </row>
    <row r="14" spans="1:156" ht="12" customHeight="1" x14ac:dyDescent="0.2">
      <c r="A14" s="23"/>
      <c r="B14" s="228" t="s">
        <v>642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9"/>
      <c r="CK14" s="206" t="s">
        <v>620</v>
      </c>
      <c r="CL14" s="160"/>
      <c r="CM14" s="160"/>
      <c r="CN14" s="160"/>
      <c r="CO14" s="160"/>
      <c r="CP14" s="160"/>
      <c r="CQ14" s="160"/>
      <c r="CR14" s="160"/>
      <c r="CS14" s="207"/>
      <c r="CT14" s="561">
        <v>6181.3</v>
      </c>
      <c r="CU14" s="562"/>
      <c r="CV14" s="562"/>
      <c r="CW14" s="562"/>
      <c r="CX14" s="562"/>
      <c r="CY14" s="562"/>
      <c r="CZ14" s="562"/>
      <c r="DA14" s="562"/>
      <c r="DB14" s="562"/>
      <c r="DC14" s="562"/>
      <c r="DD14" s="562"/>
      <c r="DE14" s="562"/>
      <c r="DF14" s="562"/>
      <c r="DG14" s="562"/>
      <c r="DH14" s="562"/>
      <c r="DI14" s="562"/>
      <c r="DJ14" s="562"/>
      <c r="DK14" s="562"/>
      <c r="DL14" s="562"/>
      <c r="DM14" s="562"/>
      <c r="DN14" s="562"/>
      <c r="DO14" s="562"/>
      <c r="DP14" s="562"/>
      <c r="DQ14" s="562"/>
      <c r="DR14" s="563"/>
      <c r="DS14" s="561">
        <v>6181.3</v>
      </c>
      <c r="DT14" s="562"/>
      <c r="DU14" s="562"/>
      <c r="DV14" s="562"/>
      <c r="DW14" s="562"/>
      <c r="DX14" s="562"/>
      <c r="DY14" s="562"/>
      <c r="DZ14" s="562"/>
      <c r="EA14" s="562"/>
      <c r="EB14" s="562"/>
      <c r="EC14" s="562"/>
      <c r="ED14" s="562"/>
      <c r="EE14" s="562"/>
      <c r="EF14" s="562"/>
      <c r="EG14" s="562"/>
      <c r="EH14" s="562"/>
      <c r="EI14" s="562"/>
      <c r="EJ14" s="562"/>
      <c r="EK14" s="562"/>
      <c r="EL14" s="562"/>
      <c r="EM14" s="562"/>
      <c r="EN14" s="562"/>
      <c r="EO14" s="562"/>
      <c r="EP14" s="562"/>
      <c r="EQ14" s="562"/>
      <c r="ER14" s="562"/>
      <c r="ES14" s="562"/>
      <c r="ET14" s="562"/>
      <c r="EU14" s="562"/>
      <c r="EV14" s="563"/>
      <c r="EZ14" s="25"/>
    </row>
    <row r="15" spans="1:156" ht="12" customHeight="1" x14ac:dyDescent="0.2">
      <c r="A15" s="23"/>
      <c r="B15" s="228" t="s">
        <v>62</v>
      </c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228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8"/>
      <c r="BW15" s="228"/>
      <c r="BX15" s="228"/>
      <c r="BY15" s="228"/>
      <c r="BZ15" s="228"/>
      <c r="CA15" s="228"/>
      <c r="CB15" s="228"/>
      <c r="CC15" s="228"/>
      <c r="CD15" s="228"/>
      <c r="CE15" s="228"/>
      <c r="CF15" s="228"/>
      <c r="CG15" s="228"/>
      <c r="CH15" s="228"/>
      <c r="CI15" s="228"/>
      <c r="CJ15" s="229"/>
      <c r="CK15" s="206" t="s">
        <v>621</v>
      </c>
      <c r="CL15" s="160"/>
      <c r="CM15" s="160"/>
      <c r="CN15" s="160"/>
      <c r="CO15" s="160"/>
      <c r="CP15" s="160"/>
      <c r="CQ15" s="160"/>
      <c r="CR15" s="160"/>
      <c r="CS15" s="207"/>
      <c r="CT15" s="561"/>
      <c r="CU15" s="562"/>
      <c r="CV15" s="562"/>
      <c r="CW15" s="562"/>
      <c r="CX15" s="562"/>
      <c r="CY15" s="562"/>
      <c r="CZ15" s="562"/>
      <c r="DA15" s="562"/>
      <c r="DB15" s="562"/>
      <c r="DC15" s="562"/>
      <c r="DD15" s="562"/>
      <c r="DE15" s="562"/>
      <c r="DF15" s="562"/>
      <c r="DG15" s="562"/>
      <c r="DH15" s="562"/>
      <c r="DI15" s="562"/>
      <c r="DJ15" s="562"/>
      <c r="DK15" s="562"/>
      <c r="DL15" s="562"/>
      <c r="DM15" s="562"/>
      <c r="DN15" s="562"/>
      <c r="DO15" s="562"/>
      <c r="DP15" s="562"/>
      <c r="DQ15" s="562"/>
      <c r="DR15" s="563"/>
      <c r="DS15" s="561"/>
      <c r="DT15" s="562"/>
      <c r="DU15" s="562"/>
      <c r="DV15" s="562"/>
      <c r="DW15" s="562"/>
      <c r="DX15" s="562"/>
      <c r="DY15" s="562"/>
      <c r="DZ15" s="562"/>
      <c r="EA15" s="562"/>
      <c r="EB15" s="562"/>
      <c r="EC15" s="562"/>
      <c r="ED15" s="562"/>
      <c r="EE15" s="562"/>
      <c r="EF15" s="562"/>
      <c r="EG15" s="562"/>
      <c r="EH15" s="562"/>
      <c r="EI15" s="562"/>
      <c r="EJ15" s="562"/>
      <c r="EK15" s="562"/>
      <c r="EL15" s="562"/>
      <c r="EM15" s="562"/>
      <c r="EN15" s="562"/>
      <c r="EO15" s="562"/>
      <c r="EP15" s="562"/>
      <c r="EQ15" s="562"/>
      <c r="ER15" s="562"/>
      <c r="ES15" s="562"/>
      <c r="ET15" s="562"/>
      <c r="EU15" s="562"/>
      <c r="EV15" s="563"/>
    </row>
    <row r="16" spans="1:156" ht="12" customHeight="1" x14ac:dyDescent="0.2">
      <c r="A16" s="23"/>
      <c r="B16" s="228" t="s">
        <v>63</v>
      </c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28"/>
      <c r="AE16" s="228"/>
      <c r="AF16" s="228"/>
      <c r="AG16" s="228"/>
      <c r="AH16" s="228"/>
      <c r="AI16" s="228"/>
      <c r="AJ16" s="228"/>
      <c r="AK16" s="228"/>
      <c r="AL16" s="228"/>
      <c r="AM16" s="228"/>
      <c r="AN16" s="228"/>
      <c r="AO16" s="228"/>
      <c r="AP16" s="228"/>
      <c r="AQ16" s="228"/>
      <c r="AR16" s="228"/>
      <c r="AS16" s="228"/>
      <c r="AT16" s="228"/>
      <c r="AU16" s="228"/>
      <c r="AV16" s="228"/>
      <c r="AW16" s="228"/>
      <c r="AX16" s="228"/>
      <c r="AY16" s="228"/>
      <c r="AZ16" s="228"/>
      <c r="BA16" s="228"/>
      <c r="BB16" s="228"/>
      <c r="BC16" s="228"/>
      <c r="BD16" s="228"/>
      <c r="BE16" s="228"/>
      <c r="BF16" s="228"/>
      <c r="BG16" s="228"/>
      <c r="BH16" s="228"/>
      <c r="BI16" s="228"/>
      <c r="BJ16" s="228"/>
      <c r="BK16" s="228"/>
      <c r="BL16" s="228"/>
      <c r="BM16" s="228"/>
      <c r="BN16" s="228"/>
      <c r="BO16" s="228"/>
      <c r="BP16" s="228"/>
      <c r="BQ16" s="228"/>
      <c r="BR16" s="228"/>
      <c r="BS16" s="228"/>
      <c r="BT16" s="228"/>
      <c r="BU16" s="228"/>
      <c r="BV16" s="228"/>
      <c r="BW16" s="228"/>
      <c r="BX16" s="228"/>
      <c r="BY16" s="228"/>
      <c r="BZ16" s="228"/>
      <c r="CA16" s="228"/>
      <c r="CB16" s="228"/>
      <c r="CC16" s="228"/>
      <c r="CD16" s="228"/>
      <c r="CE16" s="228"/>
      <c r="CF16" s="228"/>
      <c r="CG16" s="228"/>
      <c r="CH16" s="228"/>
      <c r="CI16" s="228"/>
      <c r="CJ16" s="229"/>
      <c r="CK16" s="206" t="s">
        <v>61</v>
      </c>
      <c r="CL16" s="160"/>
      <c r="CM16" s="160"/>
      <c r="CN16" s="160"/>
      <c r="CO16" s="160"/>
      <c r="CP16" s="160"/>
      <c r="CQ16" s="160"/>
      <c r="CR16" s="160"/>
      <c r="CS16" s="207"/>
      <c r="CT16" s="561"/>
      <c r="CU16" s="562"/>
      <c r="CV16" s="562"/>
      <c r="CW16" s="562"/>
      <c r="CX16" s="562"/>
      <c r="CY16" s="562"/>
      <c r="CZ16" s="562"/>
      <c r="DA16" s="562"/>
      <c r="DB16" s="562"/>
      <c r="DC16" s="562"/>
      <c r="DD16" s="562"/>
      <c r="DE16" s="562"/>
      <c r="DF16" s="562"/>
      <c r="DG16" s="562"/>
      <c r="DH16" s="562"/>
      <c r="DI16" s="562"/>
      <c r="DJ16" s="562"/>
      <c r="DK16" s="562"/>
      <c r="DL16" s="562"/>
      <c r="DM16" s="562"/>
      <c r="DN16" s="562"/>
      <c r="DO16" s="562"/>
      <c r="DP16" s="562"/>
      <c r="DQ16" s="562"/>
      <c r="DR16" s="563"/>
      <c r="DS16" s="561"/>
      <c r="DT16" s="562"/>
      <c r="DU16" s="562"/>
      <c r="DV16" s="562"/>
      <c r="DW16" s="562"/>
      <c r="DX16" s="562"/>
      <c r="DY16" s="562"/>
      <c r="DZ16" s="562"/>
      <c r="EA16" s="562"/>
      <c r="EB16" s="562"/>
      <c r="EC16" s="562"/>
      <c r="ED16" s="562"/>
      <c r="EE16" s="562"/>
      <c r="EF16" s="562"/>
      <c r="EG16" s="562"/>
      <c r="EH16" s="562"/>
      <c r="EI16" s="562"/>
      <c r="EJ16" s="562"/>
      <c r="EK16" s="562"/>
      <c r="EL16" s="562"/>
      <c r="EM16" s="562"/>
      <c r="EN16" s="562"/>
      <c r="EO16" s="562"/>
      <c r="EP16" s="562"/>
      <c r="EQ16" s="562"/>
      <c r="ER16" s="562"/>
      <c r="ES16" s="562"/>
      <c r="ET16" s="562"/>
      <c r="EU16" s="562"/>
      <c r="EV16" s="563"/>
    </row>
    <row r="17" spans="1:156" x14ac:dyDescent="0.2">
      <c r="A17" s="16"/>
      <c r="B17" s="577" t="s">
        <v>645</v>
      </c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7"/>
      <c r="AM17" s="577"/>
      <c r="AN17" s="577"/>
      <c r="AO17" s="577"/>
      <c r="AP17" s="577"/>
      <c r="AQ17" s="577"/>
      <c r="AR17" s="577"/>
      <c r="AS17" s="577"/>
      <c r="AT17" s="577"/>
      <c r="AU17" s="577"/>
      <c r="AV17" s="577"/>
      <c r="AW17" s="577"/>
      <c r="AX17" s="577"/>
      <c r="AY17" s="577"/>
      <c r="AZ17" s="577"/>
      <c r="BA17" s="577"/>
      <c r="BB17" s="577"/>
      <c r="BC17" s="577"/>
      <c r="BD17" s="577"/>
      <c r="BE17" s="577"/>
      <c r="BF17" s="577"/>
      <c r="BG17" s="577"/>
      <c r="BH17" s="577"/>
      <c r="BI17" s="577"/>
      <c r="BJ17" s="577"/>
      <c r="BK17" s="577"/>
      <c r="BL17" s="577"/>
      <c r="BM17" s="577"/>
      <c r="BN17" s="577"/>
      <c r="BO17" s="577"/>
      <c r="BP17" s="577"/>
      <c r="BQ17" s="577"/>
      <c r="BR17" s="577"/>
      <c r="BS17" s="577"/>
      <c r="BT17" s="577"/>
      <c r="BU17" s="577"/>
      <c r="BV17" s="577"/>
      <c r="BW17" s="577"/>
      <c r="BX17" s="577"/>
      <c r="BY17" s="577"/>
      <c r="BZ17" s="577"/>
      <c r="CA17" s="577"/>
      <c r="CB17" s="577"/>
      <c r="CC17" s="577"/>
      <c r="CD17" s="577"/>
      <c r="CE17" s="577"/>
      <c r="CF17" s="577"/>
      <c r="CG17" s="577"/>
      <c r="CH17" s="577"/>
      <c r="CI17" s="577"/>
      <c r="CJ17" s="578"/>
      <c r="CK17" s="294" t="s">
        <v>64</v>
      </c>
      <c r="CL17" s="295"/>
      <c r="CM17" s="295"/>
      <c r="CN17" s="295"/>
      <c r="CO17" s="295"/>
      <c r="CP17" s="295"/>
      <c r="CQ17" s="295"/>
      <c r="CR17" s="295"/>
      <c r="CS17" s="296"/>
      <c r="CT17" s="555">
        <v>848</v>
      </c>
      <c r="CU17" s="556"/>
      <c r="CV17" s="556"/>
      <c r="CW17" s="556"/>
      <c r="CX17" s="556"/>
      <c r="CY17" s="556"/>
      <c r="CZ17" s="556"/>
      <c r="DA17" s="556"/>
      <c r="DB17" s="556"/>
      <c r="DC17" s="556"/>
      <c r="DD17" s="556"/>
      <c r="DE17" s="556"/>
      <c r="DF17" s="556"/>
      <c r="DG17" s="556"/>
      <c r="DH17" s="556"/>
      <c r="DI17" s="556"/>
      <c r="DJ17" s="556"/>
      <c r="DK17" s="556"/>
      <c r="DL17" s="556"/>
      <c r="DM17" s="556"/>
      <c r="DN17" s="556"/>
      <c r="DO17" s="556"/>
      <c r="DP17" s="556"/>
      <c r="DQ17" s="556"/>
      <c r="DR17" s="557"/>
      <c r="DS17" s="579" t="s">
        <v>121</v>
      </c>
      <c r="DT17" s="580"/>
      <c r="DU17" s="580"/>
      <c r="DV17" s="580"/>
      <c r="DW17" s="580"/>
      <c r="DX17" s="580"/>
      <c r="DY17" s="580"/>
      <c r="DZ17" s="580"/>
      <c r="EA17" s="580"/>
      <c r="EB17" s="580"/>
      <c r="EC17" s="580"/>
      <c r="ED17" s="580"/>
      <c r="EE17" s="580"/>
      <c r="EF17" s="580"/>
      <c r="EG17" s="580"/>
      <c r="EH17" s="580"/>
      <c r="EI17" s="580"/>
      <c r="EJ17" s="580"/>
      <c r="EK17" s="580"/>
      <c r="EL17" s="580"/>
      <c r="EM17" s="580"/>
      <c r="EN17" s="580"/>
      <c r="EO17" s="580"/>
      <c r="EP17" s="580"/>
      <c r="EQ17" s="580"/>
      <c r="ER17" s="580"/>
      <c r="ES17" s="580"/>
      <c r="ET17" s="580"/>
      <c r="EU17" s="580"/>
      <c r="EV17" s="581"/>
    </row>
    <row r="18" spans="1:156" ht="12" customHeight="1" x14ac:dyDescent="0.2">
      <c r="A18" s="14"/>
      <c r="B18" s="226" t="s">
        <v>646</v>
      </c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7"/>
      <c r="CK18" s="297"/>
      <c r="CL18" s="143"/>
      <c r="CM18" s="143"/>
      <c r="CN18" s="143"/>
      <c r="CO18" s="143"/>
      <c r="CP18" s="143"/>
      <c r="CQ18" s="143"/>
      <c r="CR18" s="143"/>
      <c r="CS18" s="298"/>
      <c r="CT18" s="558"/>
      <c r="CU18" s="559"/>
      <c r="CV18" s="559"/>
      <c r="CW18" s="559"/>
      <c r="CX18" s="559"/>
      <c r="CY18" s="559"/>
      <c r="CZ18" s="559"/>
      <c r="DA18" s="559"/>
      <c r="DB18" s="559"/>
      <c r="DC18" s="559"/>
      <c r="DD18" s="559"/>
      <c r="DE18" s="559"/>
      <c r="DF18" s="559"/>
      <c r="DG18" s="559"/>
      <c r="DH18" s="559"/>
      <c r="DI18" s="559"/>
      <c r="DJ18" s="559"/>
      <c r="DK18" s="559"/>
      <c r="DL18" s="559"/>
      <c r="DM18" s="559"/>
      <c r="DN18" s="559"/>
      <c r="DO18" s="559"/>
      <c r="DP18" s="559"/>
      <c r="DQ18" s="559"/>
      <c r="DR18" s="560"/>
      <c r="DS18" s="582"/>
      <c r="DT18" s="583"/>
      <c r="DU18" s="583"/>
      <c r="DV18" s="583"/>
      <c r="DW18" s="583"/>
      <c r="DX18" s="583"/>
      <c r="DY18" s="583"/>
      <c r="DZ18" s="583"/>
      <c r="EA18" s="583"/>
      <c r="EB18" s="583"/>
      <c r="EC18" s="583"/>
      <c r="ED18" s="583"/>
      <c r="EE18" s="583"/>
      <c r="EF18" s="583"/>
      <c r="EG18" s="583"/>
      <c r="EH18" s="583"/>
      <c r="EI18" s="583"/>
      <c r="EJ18" s="583"/>
      <c r="EK18" s="583"/>
      <c r="EL18" s="583"/>
      <c r="EM18" s="583"/>
      <c r="EN18" s="583"/>
      <c r="EO18" s="583"/>
      <c r="EP18" s="583"/>
      <c r="EQ18" s="583"/>
      <c r="ER18" s="583"/>
      <c r="ES18" s="583"/>
      <c r="ET18" s="583"/>
      <c r="EU18" s="583"/>
      <c r="EV18" s="584"/>
    </row>
    <row r="19" spans="1:156" ht="12" customHeight="1" x14ac:dyDescent="0.2">
      <c r="A19" s="23"/>
      <c r="B19" s="228" t="s">
        <v>647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8"/>
      <c r="BN19" s="228"/>
      <c r="BO19" s="228"/>
      <c r="BP19" s="228"/>
      <c r="BQ19" s="228"/>
      <c r="BR19" s="228"/>
      <c r="BS19" s="228"/>
      <c r="BT19" s="228"/>
      <c r="BU19" s="228"/>
      <c r="BV19" s="228"/>
      <c r="BW19" s="228"/>
      <c r="BX19" s="228"/>
      <c r="BY19" s="228"/>
      <c r="BZ19" s="228"/>
      <c r="CA19" s="228"/>
      <c r="CB19" s="228"/>
      <c r="CC19" s="228"/>
      <c r="CD19" s="228"/>
      <c r="CE19" s="228"/>
      <c r="CF19" s="228"/>
      <c r="CG19" s="228"/>
      <c r="CH19" s="228"/>
      <c r="CI19" s="228"/>
      <c r="CJ19" s="229"/>
      <c r="CK19" s="206" t="s">
        <v>65</v>
      </c>
      <c r="CL19" s="160"/>
      <c r="CM19" s="160"/>
      <c r="CN19" s="160"/>
      <c r="CO19" s="160"/>
      <c r="CP19" s="160"/>
      <c r="CQ19" s="160"/>
      <c r="CR19" s="160"/>
      <c r="CS19" s="207"/>
      <c r="CT19" s="561">
        <v>307.10000000000002</v>
      </c>
      <c r="CU19" s="562"/>
      <c r="CV19" s="562"/>
      <c r="CW19" s="562"/>
      <c r="CX19" s="562"/>
      <c r="CY19" s="562"/>
      <c r="CZ19" s="562"/>
      <c r="DA19" s="562"/>
      <c r="DB19" s="562"/>
      <c r="DC19" s="562"/>
      <c r="DD19" s="562"/>
      <c r="DE19" s="562"/>
      <c r="DF19" s="562"/>
      <c r="DG19" s="562"/>
      <c r="DH19" s="562"/>
      <c r="DI19" s="562"/>
      <c r="DJ19" s="562"/>
      <c r="DK19" s="562"/>
      <c r="DL19" s="562"/>
      <c r="DM19" s="562"/>
      <c r="DN19" s="562"/>
      <c r="DO19" s="562"/>
      <c r="DP19" s="562"/>
      <c r="DQ19" s="562"/>
      <c r="DR19" s="563"/>
      <c r="DS19" s="585" t="s">
        <v>121</v>
      </c>
      <c r="DT19" s="586"/>
      <c r="DU19" s="586"/>
      <c r="DV19" s="586"/>
      <c r="DW19" s="586"/>
      <c r="DX19" s="586"/>
      <c r="DY19" s="586"/>
      <c r="DZ19" s="586"/>
      <c r="EA19" s="586"/>
      <c r="EB19" s="586"/>
      <c r="EC19" s="586"/>
      <c r="ED19" s="586"/>
      <c r="EE19" s="586"/>
      <c r="EF19" s="586"/>
      <c r="EG19" s="586"/>
      <c r="EH19" s="586"/>
      <c r="EI19" s="586"/>
      <c r="EJ19" s="586"/>
      <c r="EK19" s="586"/>
      <c r="EL19" s="586"/>
      <c r="EM19" s="586"/>
      <c r="EN19" s="586"/>
      <c r="EO19" s="586"/>
      <c r="EP19" s="586"/>
      <c r="EQ19" s="586"/>
      <c r="ER19" s="586"/>
      <c r="ES19" s="586"/>
      <c r="ET19" s="586"/>
      <c r="EU19" s="586"/>
      <c r="EV19" s="587"/>
      <c r="EZ19" s="218"/>
    </row>
    <row r="20" spans="1:156" ht="3" customHeight="1" x14ac:dyDescent="0.2">
      <c r="EZ20" s="218"/>
    </row>
    <row r="21" spans="1:156" ht="15.75" customHeight="1" x14ac:dyDescent="0.25">
      <c r="A21" s="191" t="s">
        <v>66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Z21" s="31"/>
    </row>
    <row r="22" spans="1:156" ht="15.75" customHeight="1" x14ac:dyDescent="0.25">
      <c r="A22" s="248" t="s">
        <v>67</v>
      </c>
      <c r="B22" s="248"/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  <c r="V22" s="248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8"/>
      <c r="BR22" s="248"/>
      <c r="BS22" s="248"/>
      <c r="BT22" s="248"/>
      <c r="BU22" s="248"/>
      <c r="BV22" s="248"/>
      <c r="BW22" s="248"/>
      <c r="BX22" s="248"/>
      <c r="BY22" s="248"/>
      <c r="BZ22" s="248"/>
      <c r="CA22" s="248"/>
      <c r="CB22" s="248"/>
      <c r="CC22" s="248"/>
      <c r="CD22" s="248"/>
      <c r="CE22" s="248"/>
      <c r="CF22" s="248"/>
      <c r="CG22" s="248"/>
      <c r="CH22" s="248"/>
      <c r="CI22" s="248"/>
      <c r="CJ22" s="248"/>
      <c r="CK22" s="248"/>
      <c r="CL22" s="248"/>
      <c r="CM22" s="248"/>
      <c r="CN22" s="248"/>
      <c r="CO22" s="248"/>
      <c r="CP22" s="248"/>
      <c r="CQ22" s="248"/>
      <c r="CR22" s="248"/>
      <c r="CS22" s="248"/>
      <c r="CT22" s="248"/>
      <c r="CU22" s="248"/>
      <c r="CV22" s="248"/>
      <c r="CW22" s="248"/>
      <c r="CX22" s="248"/>
      <c r="CY22" s="248"/>
      <c r="CZ22" s="248"/>
      <c r="DA22" s="248"/>
      <c r="DB22" s="248"/>
      <c r="DC22" s="248"/>
      <c r="DD22" s="248"/>
      <c r="DE22" s="248"/>
      <c r="DF22" s="248"/>
      <c r="DG22" s="248"/>
      <c r="DH22" s="248"/>
      <c r="DI22" s="248"/>
      <c r="DJ22" s="248"/>
      <c r="DK22" s="248"/>
      <c r="DL22" s="248"/>
      <c r="DM22" s="248"/>
      <c r="DN22" s="248"/>
      <c r="DO22" s="248"/>
      <c r="DP22" s="248"/>
      <c r="DQ22" s="248"/>
      <c r="DR22" s="248"/>
      <c r="DS22" s="248"/>
      <c r="DT22" s="248"/>
      <c r="DU22" s="248"/>
      <c r="DV22" s="248"/>
      <c r="DW22" s="248"/>
      <c r="DX22" s="248"/>
      <c r="DY22" s="248"/>
      <c r="DZ22" s="248"/>
      <c r="EA22" s="248"/>
      <c r="EB22" s="248"/>
      <c r="EC22" s="248"/>
      <c r="ED22" s="248"/>
      <c r="EE22" s="248"/>
      <c r="EF22" s="248"/>
      <c r="EG22" s="248"/>
      <c r="EH22" s="248"/>
      <c r="EI22" s="248"/>
      <c r="EJ22" s="248"/>
      <c r="EK22" s="248"/>
      <c r="EL22" s="248"/>
      <c r="EM22" s="248"/>
      <c r="EN22" s="248"/>
      <c r="EO22" s="248"/>
      <c r="EP22" s="248"/>
      <c r="EQ22" s="248"/>
      <c r="ER22" s="248"/>
      <c r="ES22" s="248"/>
      <c r="ET22" s="248"/>
      <c r="EU22" s="248"/>
      <c r="EV22" s="248"/>
      <c r="EZ22" s="13"/>
    </row>
    <row r="23" spans="1:156" ht="6" customHeight="1" x14ac:dyDescent="0.25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</row>
    <row r="24" spans="1:156" ht="45" customHeight="1" x14ac:dyDescent="0.25">
      <c r="A24" s="489" t="s">
        <v>73</v>
      </c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L24" s="489"/>
      <c r="M24" s="489"/>
      <c r="N24" s="489"/>
      <c r="O24" s="489"/>
      <c r="P24" s="489"/>
      <c r="Q24" s="489"/>
      <c r="R24" s="489"/>
      <c r="S24" s="489"/>
      <c r="T24" s="489"/>
      <c r="U24" s="489"/>
      <c r="V24" s="489"/>
      <c r="W24" s="489"/>
      <c r="X24" s="489"/>
      <c r="Y24" s="489"/>
      <c r="Z24" s="489"/>
      <c r="AA24" s="489"/>
      <c r="AB24" s="489"/>
      <c r="AC24" s="489"/>
      <c r="AD24" s="489"/>
      <c r="AE24" s="489"/>
      <c r="AF24" s="489"/>
      <c r="AG24" s="489"/>
      <c r="AH24" s="489"/>
      <c r="AI24" s="489"/>
      <c r="AJ24" s="489"/>
      <c r="AK24" s="489"/>
      <c r="AL24" s="489"/>
      <c r="AM24" s="489"/>
      <c r="AN24" s="489"/>
      <c r="AO24" s="489"/>
      <c r="AP24" s="489"/>
      <c r="AQ24" s="489"/>
      <c r="AR24" s="489"/>
      <c r="AS24" s="489"/>
      <c r="AT24" s="489"/>
      <c r="AU24" s="489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89"/>
      <c r="BH24" s="489"/>
      <c r="BI24" s="489"/>
      <c r="BJ24" s="489"/>
      <c r="BK24" s="489"/>
      <c r="BL24" s="489"/>
      <c r="BM24" s="489"/>
      <c r="BN24" s="489"/>
      <c r="BO24" s="489"/>
      <c r="BP24" s="489"/>
      <c r="BQ24" s="489"/>
      <c r="BR24" s="489"/>
      <c r="BS24" s="489"/>
      <c r="BT24" s="489"/>
      <c r="BU24" s="489"/>
      <c r="BV24" s="489"/>
      <c r="BW24" s="489"/>
      <c r="BX24" s="489"/>
      <c r="BY24" s="489"/>
      <c r="BZ24" s="489"/>
      <c r="CA24" s="489"/>
      <c r="CB24" s="489"/>
      <c r="CC24" s="489"/>
      <c r="CD24" s="489"/>
      <c r="CE24" s="489"/>
      <c r="CF24" s="489"/>
      <c r="CG24" s="489"/>
      <c r="CH24" s="489"/>
      <c r="CI24" s="489"/>
      <c r="CJ24" s="489"/>
      <c r="CK24" s="489"/>
      <c r="CL24" s="489"/>
      <c r="CM24" s="489"/>
      <c r="CN24" s="489"/>
      <c r="CO24" s="489"/>
      <c r="CP24" s="489"/>
      <c r="CQ24" s="489"/>
      <c r="CR24" s="489"/>
      <c r="CS24" s="489"/>
      <c r="CT24" s="489"/>
      <c r="CU24" s="489"/>
      <c r="CV24" s="489"/>
      <c r="CW24" s="489"/>
      <c r="CX24" s="489"/>
      <c r="CY24" s="489"/>
      <c r="CZ24" s="489"/>
      <c r="DA24" s="489"/>
      <c r="DB24" s="489"/>
      <c r="DC24" s="489"/>
      <c r="DD24" s="489"/>
      <c r="DE24" s="489"/>
      <c r="DF24" s="489"/>
      <c r="DG24" s="489"/>
      <c r="DH24" s="489"/>
      <c r="DI24" s="489"/>
      <c r="DJ24" s="489"/>
      <c r="DK24" s="489"/>
      <c r="DL24" s="489"/>
      <c r="DM24" s="489"/>
      <c r="DN24" s="489"/>
      <c r="DO24" s="489"/>
      <c r="DP24" s="489"/>
      <c r="DQ24" s="489"/>
      <c r="DR24" s="489"/>
      <c r="DS24" s="489"/>
      <c r="DT24" s="489"/>
      <c r="DU24" s="489"/>
      <c r="DV24" s="489"/>
      <c r="DW24" s="489"/>
      <c r="DX24" s="489"/>
      <c r="DY24" s="489"/>
      <c r="DZ24" s="489"/>
      <c r="EA24" s="489"/>
      <c r="EB24" s="489"/>
      <c r="EC24" s="489"/>
      <c r="ED24" s="489"/>
      <c r="EE24" s="489"/>
      <c r="EF24" s="489"/>
      <c r="EG24" s="489"/>
      <c r="EH24" s="489"/>
      <c r="EI24" s="489"/>
      <c r="EJ24" s="489"/>
      <c r="EK24" s="489"/>
      <c r="EL24" s="489"/>
      <c r="EM24" s="489"/>
      <c r="EN24" s="489"/>
      <c r="EO24" s="489"/>
      <c r="EP24" s="489"/>
      <c r="EQ24" s="489"/>
      <c r="ER24" s="489"/>
      <c r="ES24" s="489"/>
      <c r="ET24" s="489"/>
      <c r="EU24" s="489"/>
      <c r="EV24" s="489"/>
      <c r="EZ24" s="110" t="s">
        <v>1426</v>
      </c>
    </row>
    <row r="25" spans="1:156" ht="43.5" customHeight="1" x14ac:dyDescent="0.2">
      <c r="A25" s="208" t="s">
        <v>118</v>
      </c>
      <c r="B25" s="209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10"/>
      <c r="CK25" s="208" t="s">
        <v>150</v>
      </c>
      <c r="CL25" s="209"/>
      <c r="CM25" s="209"/>
      <c r="CN25" s="209"/>
      <c r="CO25" s="209"/>
      <c r="CP25" s="209"/>
      <c r="CQ25" s="209"/>
      <c r="CR25" s="209"/>
      <c r="CS25" s="210"/>
      <c r="CT25" s="208" t="s">
        <v>119</v>
      </c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10"/>
      <c r="DS25" s="208" t="s">
        <v>650</v>
      </c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  <c r="EO25" s="209"/>
      <c r="EP25" s="209"/>
      <c r="EQ25" s="209"/>
      <c r="ER25" s="209"/>
      <c r="ES25" s="209"/>
      <c r="ET25" s="209"/>
      <c r="EU25" s="209"/>
      <c r="EV25" s="210"/>
      <c r="EZ25" s="109">
        <f>ПРОВЕРКА!B2024</f>
        <v>0</v>
      </c>
    </row>
    <row r="26" spans="1:156" ht="13.5" customHeight="1" x14ac:dyDescent="0.2">
      <c r="A26" s="192" t="s">
        <v>691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4"/>
      <c r="CK26" s="192" t="s">
        <v>692</v>
      </c>
      <c r="CL26" s="193"/>
      <c r="CM26" s="193"/>
      <c r="CN26" s="193"/>
      <c r="CO26" s="193"/>
      <c r="CP26" s="193"/>
      <c r="CQ26" s="193"/>
      <c r="CR26" s="193"/>
      <c r="CS26" s="194"/>
      <c r="CT26" s="192">
        <v>3</v>
      </c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  <c r="DJ26" s="193"/>
      <c r="DK26" s="193"/>
      <c r="DL26" s="193"/>
      <c r="DM26" s="193"/>
      <c r="DN26" s="193"/>
      <c r="DO26" s="193"/>
      <c r="DP26" s="193"/>
      <c r="DQ26" s="193"/>
      <c r="DR26" s="194"/>
      <c r="DS26" s="192">
        <v>4</v>
      </c>
      <c r="DT26" s="193"/>
      <c r="DU26" s="193"/>
      <c r="DV26" s="193"/>
      <c r="DW26" s="193"/>
      <c r="DX26" s="193"/>
      <c r="DY26" s="193"/>
      <c r="DZ26" s="193"/>
      <c r="EA26" s="193"/>
      <c r="EB26" s="193"/>
      <c r="EC26" s="193"/>
      <c r="ED26" s="193"/>
      <c r="EE26" s="193"/>
      <c r="EF26" s="193"/>
      <c r="EG26" s="193"/>
      <c r="EH26" s="193"/>
      <c r="EI26" s="193"/>
      <c r="EJ26" s="193"/>
      <c r="EK26" s="193"/>
      <c r="EL26" s="193"/>
      <c r="EM26" s="193"/>
      <c r="EN26" s="193"/>
      <c r="EO26" s="193"/>
      <c r="EP26" s="193"/>
      <c r="EQ26" s="193"/>
      <c r="ER26" s="193"/>
      <c r="ES26" s="193"/>
      <c r="ET26" s="193"/>
      <c r="EU26" s="193"/>
      <c r="EV26" s="194"/>
      <c r="EZ26" s="112"/>
    </row>
    <row r="27" spans="1:156" x14ac:dyDescent="0.2">
      <c r="A27" s="14"/>
      <c r="B27" s="308" t="s">
        <v>68</v>
      </c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08"/>
      <c r="AP27" s="308"/>
      <c r="AQ27" s="308"/>
      <c r="AR27" s="308"/>
      <c r="AS27" s="308"/>
      <c r="AT27" s="308"/>
      <c r="AU27" s="308"/>
      <c r="AV27" s="308"/>
      <c r="AW27" s="308"/>
      <c r="AX27" s="308"/>
      <c r="AY27" s="308"/>
      <c r="AZ27" s="308"/>
      <c r="BA27" s="308"/>
      <c r="BB27" s="308"/>
      <c r="BC27" s="308"/>
      <c r="BD27" s="308"/>
      <c r="BE27" s="308"/>
      <c r="BF27" s="308"/>
      <c r="BG27" s="308"/>
      <c r="BH27" s="308"/>
      <c r="BI27" s="308"/>
      <c r="BJ27" s="308"/>
      <c r="BK27" s="308"/>
      <c r="BL27" s="308"/>
      <c r="BM27" s="308"/>
      <c r="BN27" s="308"/>
      <c r="BO27" s="308"/>
      <c r="BP27" s="308"/>
      <c r="BQ27" s="308"/>
      <c r="BR27" s="308"/>
      <c r="BS27" s="308"/>
      <c r="BT27" s="308"/>
      <c r="BU27" s="308"/>
      <c r="BV27" s="308"/>
      <c r="BW27" s="308"/>
      <c r="BX27" s="308"/>
      <c r="BY27" s="308"/>
      <c r="BZ27" s="308"/>
      <c r="CA27" s="308"/>
      <c r="CB27" s="308"/>
      <c r="CC27" s="308"/>
      <c r="CD27" s="308"/>
      <c r="CE27" s="308"/>
      <c r="CF27" s="308"/>
      <c r="CG27" s="308"/>
      <c r="CH27" s="308"/>
      <c r="CI27" s="308"/>
      <c r="CJ27" s="309"/>
      <c r="CK27" s="206" t="s">
        <v>623</v>
      </c>
      <c r="CL27" s="160"/>
      <c r="CM27" s="160"/>
      <c r="CN27" s="160"/>
      <c r="CO27" s="160"/>
      <c r="CP27" s="160"/>
      <c r="CQ27" s="160"/>
      <c r="CR27" s="160"/>
      <c r="CS27" s="207"/>
      <c r="CT27" s="561">
        <v>89406.399999999994</v>
      </c>
      <c r="CU27" s="562"/>
      <c r="CV27" s="562"/>
      <c r="CW27" s="562"/>
      <c r="CX27" s="562"/>
      <c r="CY27" s="562"/>
      <c r="CZ27" s="562"/>
      <c r="DA27" s="562"/>
      <c r="DB27" s="562"/>
      <c r="DC27" s="562"/>
      <c r="DD27" s="562"/>
      <c r="DE27" s="562"/>
      <c r="DF27" s="562"/>
      <c r="DG27" s="562"/>
      <c r="DH27" s="562"/>
      <c r="DI27" s="562"/>
      <c r="DJ27" s="562"/>
      <c r="DK27" s="562"/>
      <c r="DL27" s="562"/>
      <c r="DM27" s="562"/>
      <c r="DN27" s="562"/>
      <c r="DO27" s="562"/>
      <c r="DP27" s="562"/>
      <c r="DQ27" s="562"/>
      <c r="DR27" s="563"/>
      <c r="DS27" s="561">
        <v>89406.399999999994</v>
      </c>
      <c r="DT27" s="562"/>
      <c r="DU27" s="562"/>
      <c r="DV27" s="562"/>
      <c r="DW27" s="562"/>
      <c r="DX27" s="562"/>
      <c r="DY27" s="562"/>
      <c r="DZ27" s="562"/>
      <c r="EA27" s="562"/>
      <c r="EB27" s="562"/>
      <c r="EC27" s="562"/>
      <c r="ED27" s="562"/>
      <c r="EE27" s="562"/>
      <c r="EF27" s="562"/>
      <c r="EG27" s="562"/>
      <c r="EH27" s="562"/>
      <c r="EI27" s="562"/>
      <c r="EJ27" s="562"/>
      <c r="EK27" s="562"/>
      <c r="EL27" s="562"/>
      <c r="EM27" s="562"/>
      <c r="EN27" s="562"/>
      <c r="EO27" s="562"/>
      <c r="EP27" s="562"/>
      <c r="EQ27" s="562"/>
      <c r="ER27" s="562"/>
      <c r="ES27" s="562"/>
      <c r="ET27" s="562"/>
      <c r="EU27" s="562"/>
      <c r="EV27" s="563"/>
    </row>
    <row r="28" spans="1:156" ht="12" customHeight="1" x14ac:dyDescent="0.2">
      <c r="A28" s="16"/>
      <c r="B28" s="230" t="s">
        <v>120</v>
      </c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  <c r="BA28" s="230"/>
      <c r="BB28" s="230"/>
      <c r="BC28" s="230"/>
      <c r="BD28" s="230"/>
      <c r="BE28" s="230"/>
      <c r="BF28" s="230"/>
      <c r="BG28" s="230"/>
      <c r="BH28" s="230"/>
      <c r="BI28" s="230"/>
      <c r="BJ28" s="230"/>
      <c r="BK28" s="230"/>
      <c r="BL28" s="230"/>
      <c r="BM28" s="230"/>
      <c r="BN28" s="230"/>
      <c r="BO28" s="230"/>
      <c r="BP28" s="230"/>
      <c r="BQ28" s="230"/>
      <c r="BR28" s="230"/>
      <c r="BS28" s="230"/>
      <c r="BT28" s="230"/>
      <c r="BU28" s="230"/>
      <c r="BV28" s="230"/>
      <c r="BW28" s="230"/>
      <c r="BX28" s="230"/>
      <c r="BY28" s="230"/>
      <c r="BZ28" s="230"/>
      <c r="CA28" s="230"/>
      <c r="CB28" s="230"/>
      <c r="CC28" s="230"/>
      <c r="CD28" s="230"/>
      <c r="CE28" s="230"/>
      <c r="CF28" s="230"/>
      <c r="CG28" s="230"/>
      <c r="CH28" s="230"/>
      <c r="CI28" s="230"/>
      <c r="CJ28" s="231"/>
      <c r="CK28" s="294" t="s">
        <v>624</v>
      </c>
      <c r="CL28" s="295"/>
      <c r="CM28" s="295"/>
      <c r="CN28" s="295"/>
      <c r="CO28" s="295"/>
      <c r="CP28" s="295"/>
      <c r="CQ28" s="295"/>
      <c r="CR28" s="295"/>
      <c r="CS28" s="296"/>
      <c r="CT28" s="555">
        <v>74991.5</v>
      </c>
      <c r="CU28" s="556"/>
      <c r="CV28" s="556"/>
      <c r="CW28" s="556"/>
      <c r="CX28" s="556"/>
      <c r="CY28" s="556"/>
      <c r="CZ28" s="556"/>
      <c r="DA28" s="556"/>
      <c r="DB28" s="556"/>
      <c r="DC28" s="556"/>
      <c r="DD28" s="556"/>
      <c r="DE28" s="556"/>
      <c r="DF28" s="556"/>
      <c r="DG28" s="556"/>
      <c r="DH28" s="556"/>
      <c r="DI28" s="556"/>
      <c r="DJ28" s="556"/>
      <c r="DK28" s="556"/>
      <c r="DL28" s="556"/>
      <c r="DM28" s="556"/>
      <c r="DN28" s="556"/>
      <c r="DO28" s="556"/>
      <c r="DP28" s="556"/>
      <c r="DQ28" s="556"/>
      <c r="DR28" s="557"/>
      <c r="DS28" s="555">
        <v>74991.5</v>
      </c>
      <c r="DT28" s="556"/>
      <c r="DU28" s="556"/>
      <c r="DV28" s="556"/>
      <c r="DW28" s="556"/>
      <c r="DX28" s="556"/>
      <c r="DY28" s="556"/>
      <c r="DZ28" s="556"/>
      <c r="EA28" s="556"/>
      <c r="EB28" s="556"/>
      <c r="EC28" s="556"/>
      <c r="ED28" s="556"/>
      <c r="EE28" s="556"/>
      <c r="EF28" s="556"/>
      <c r="EG28" s="556"/>
      <c r="EH28" s="556"/>
      <c r="EI28" s="556"/>
      <c r="EJ28" s="556"/>
      <c r="EK28" s="556"/>
      <c r="EL28" s="556"/>
      <c r="EM28" s="556"/>
      <c r="EN28" s="556"/>
      <c r="EO28" s="556"/>
      <c r="EP28" s="556"/>
      <c r="EQ28" s="556"/>
      <c r="ER28" s="556"/>
      <c r="ES28" s="556"/>
      <c r="ET28" s="556"/>
      <c r="EU28" s="556"/>
      <c r="EV28" s="557"/>
    </row>
    <row r="29" spans="1:156" ht="12" customHeight="1" x14ac:dyDescent="0.2">
      <c r="A29" s="14"/>
      <c r="B29" s="234" t="s">
        <v>651</v>
      </c>
      <c r="C29" s="234"/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5"/>
      <c r="CK29" s="297"/>
      <c r="CL29" s="143"/>
      <c r="CM29" s="143"/>
      <c r="CN29" s="143"/>
      <c r="CO29" s="143"/>
      <c r="CP29" s="143"/>
      <c r="CQ29" s="143"/>
      <c r="CR29" s="143"/>
      <c r="CS29" s="298"/>
      <c r="CT29" s="558"/>
      <c r="CU29" s="559"/>
      <c r="CV29" s="559"/>
      <c r="CW29" s="559"/>
      <c r="CX29" s="559"/>
      <c r="CY29" s="559"/>
      <c r="CZ29" s="559"/>
      <c r="DA29" s="559"/>
      <c r="DB29" s="559"/>
      <c r="DC29" s="559"/>
      <c r="DD29" s="559"/>
      <c r="DE29" s="559"/>
      <c r="DF29" s="559"/>
      <c r="DG29" s="559"/>
      <c r="DH29" s="559"/>
      <c r="DI29" s="559"/>
      <c r="DJ29" s="559"/>
      <c r="DK29" s="559"/>
      <c r="DL29" s="559"/>
      <c r="DM29" s="559"/>
      <c r="DN29" s="559"/>
      <c r="DO29" s="559"/>
      <c r="DP29" s="559"/>
      <c r="DQ29" s="559"/>
      <c r="DR29" s="560"/>
      <c r="DS29" s="558"/>
      <c r="DT29" s="559"/>
      <c r="DU29" s="559"/>
      <c r="DV29" s="559"/>
      <c r="DW29" s="559"/>
      <c r="DX29" s="559"/>
      <c r="DY29" s="559"/>
      <c r="DZ29" s="559"/>
      <c r="EA29" s="559"/>
      <c r="EB29" s="559"/>
      <c r="EC29" s="559"/>
      <c r="ED29" s="559"/>
      <c r="EE29" s="559"/>
      <c r="EF29" s="559"/>
      <c r="EG29" s="559"/>
      <c r="EH29" s="559"/>
      <c r="EI29" s="559"/>
      <c r="EJ29" s="559"/>
      <c r="EK29" s="559"/>
      <c r="EL29" s="559"/>
      <c r="EM29" s="559"/>
      <c r="EN29" s="559"/>
      <c r="EO29" s="559"/>
      <c r="EP29" s="559"/>
      <c r="EQ29" s="559"/>
      <c r="ER29" s="559"/>
      <c r="ES29" s="559"/>
      <c r="ET29" s="559"/>
      <c r="EU29" s="559"/>
      <c r="EV29" s="560"/>
    </row>
    <row r="30" spans="1:156" ht="12" customHeight="1" x14ac:dyDescent="0.2">
      <c r="A30" s="23"/>
      <c r="B30" s="184" t="s">
        <v>654</v>
      </c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5"/>
      <c r="CK30" s="206" t="s">
        <v>625</v>
      </c>
      <c r="CL30" s="160"/>
      <c r="CM30" s="160"/>
      <c r="CN30" s="160"/>
      <c r="CO30" s="160"/>
      <c r="CP30" s="160"/>
      <c r="CQ30" s="160"/>
      <c r="CR30" s="160"/>
      <c r="CS30" s="207"/>
      <c r="CT30" s="561">
        <v>12737.5</v>
      </c>
      <c r="CU30" s="562"/>
      <c r="CV30" s="562"/>
      <c r="CW30" s="562"/>
      <c r="CX30" s="562"/>
      <c r="CY30" s="562"/>
      <c r="CZ30" s="562"/>
      <c r="DA30" s="562"/>
      <c r="DB30" s="562"/>
      <c r="DC30" s="562"/>
      <c r="DD30" s="562"/>
      <c r="DE30" s="562"/>
      <c r="DF30" s="562"/>
      <c r="DG30" s="562"/>
      <c r="DH30" s="562"/>
      <c r="DI30" s="562"/>
      <c r="DJ30" s="562"/>
      <c r="DK30" s="562"/>
      <c r="DL30" s="562"/>
      <c r="DM30" s="562"/>
      <c r="DN30" s="562"/>
      <c r="DO30" s="562"/>
      <c r="DP30" s="562"/>
      <c r="DQ30" s="562"/>
      <c r="DR30" s="563"/>
      <c r="DS30" s="561">
        <v>12737.5</v>
      </c>
      <c r="DT30" s="562"/>
      <c r="DU30" s="562"/>
      <c r="DV30" s="562"/>
      <c r="DW30" s="562"/>
      <c r="DX30" s="562"/>
      <c r="DY30" s="562"/>
      <c r="DZ30" s="562"/>
      <c r="EA30" s="562"/>
      <c r="EB30" s="562"/>
      <c r="EC30" s="562"/>
      <c r="ED30" s="562"/>
      <c r="EE30" s="562"/>
      <c r="EF30" s="562"/>
      <c r="EG30" s="562"/>
      <c r="EH30" s="562"/>
      <c r="EI30" s="562"/>
      <c r="EJ30" s="562"/>
      <c r="EK30" s="562"/>
      <c r="EL30" s="562"/>
      <c r="EM30" s="562"/>
      <c r="EN30" s="562"/>
      <c r="EO30" s="562"/>
      <c r="EP30" s="562"/>
      <c r="EQ30" s="562"/>
      <c r="ER30" s="562"/>
      <c r="ES30" s="562"/>
      <c r="ET30" s="562"/>
      <c r="EU30" s="562"/>
      <c r="EV30" s="563"/>
    </row>
    <row r="31" spans="1:156" ht="12" customHeight="1" x14ac:dyDescent="0.2">
      <c r="A31" s="23"/>
      <c r="B31" s="184" t="s">
        <v>656</v>
      </c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  <c r="AP31" s="184"/>
      <c r="AQ31" s="184"/>
      <c r="AR31" s="184"/>
      <c r="AS31" s="184"/>
      <c r="AT31" s="184"/>
      <c r="AU31" s="184"/>
      <c r="AV31" s="184"/>
      <c r="AW31" s="184"/>
      <c r="AX31" s="184"/>
      <c r="AY31" s="184"/>
      <c r="AZ31" s="184"/>
      <c r="BA31" s="184"/>
      <c r="BB31" s="184"/>
      <c r="BC31" s="184"/>
      <c r="BD31" s="184"/>
      <c r="BE31" s="184"/>
      <c r="BF31" s="184"/>
      <c r="BG31" s="184"/>
      <c r="BH31" s="184"/>
      <c r="BI31" s="184"/>
      <c r="BJ31" s="184"/>
      <c r="BK31" s="184"/>
      <c r="BL31" s="184"/>
      <c r="BM31" s="184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5"/>
      <c r="CK31" s="206" t="s">
        <v>626</v>
      </c>
      <c r="CL31" s="160"/>
      <c r="CM31" s="160"/>
      <c r="CN31" s="160"/>
      <c r="CO31" s="160"/>
      <c r="CP31" s="160"/>
      <c r="CQ31" s="160"/>
      <c r="CR31" s="160"/>
      <c r="CS31" s="207"/>
      <c r="CT31" s="561">
        <v>256.3</v>
      </c>
      <c r="CU31" s="562"/>
      <c r="CV31" s="562"/>
      <c r="CW31" s="562"/>
      <c r="CX31" s="562"/>
      <c r="CY31" s="562"/>
      <c r="CZ31" s="562"/>
      <c r="DA31" s="562"/>
      <c r="DB31" s="562"/>
      <c r="DC31" s="562"/>
      <c r="DD31" s="562"/>
      <c r="DE31" s="562"/>
      <c r="DF31" s="562"/>
      <c r="DG31" s="562"/>
      <c r="DH31" s="562"/>
      <c r="DI31" s="562"/>
      <c r="DJ31" s="562"/>
      <c r="DK31" s="562"/>
      <c r="DL31" s="562"/>
      <c r="DM31" s="562"/>
      <c r="DN31" s="562"/>
      <c r="DO31" s="562"/>
      <c r="DP31" s="562"/>
      <c r="DQ31" s="562"/>
      <c r="DR31" s="563"/>
      <c r="DS31" s="561">
        <v>256.3</v>
      </c>
      <c r="DT31" s="562"/>
      <c r="DU31" s="562"/>
      <c r="DV31" s="562"/>
      <c r="DW31" s="562"/>
      <c r="DX31" s="562"/>
      <c r="DY31" s="562"/>
      <c r="DZ31" s="562"/>
      <c r="EA31" s="562"/>
      <c r="EB31" s="562"/>
      <c r="EC31" s="562"/>
      <c r="ED31" s="562"/>
      <c r="EE31" s="562"/>
      <c r="EF31" s="562"/>
      <c r="EG31" s="562"/>
      <c r="EH31" s="562"/>
      <c r="EI31" s="562"/>
      <c r="EJ31" s="562"/>
      <c r="EK31" s="562"/>
      <c r="EL31" s="562"/>
      <c r="EM31" s="562"/>
      <c r="EN31" s="562"/>
      <c r="EO31" s="562"/>
      <c r="EP31" s="562"/>
      <c r="EQ31" s="562"/>
      <c r="ER31" s="562"/>
      <c r="ES31" s="562"/>
      <c r="ET31" s="562"/>
      <c r="EU31" s="562"/>
      <c r="EV31" s="563"/>
    </row>
    <row r="32" spans="1:156" ht="12" customHeight="1" x14ac:dyDescent="0.2">
      <c r="A32" s="23"/>
      <c r="B32" s="184" t="s">
        <v>658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4"/>
      <c r="BM32" s="184"/>
      <c r="BN32" s="184"/>
      <c r="BO32" s="184"/>
      <c r="BP32" s="184"/>
      <c r="BQ32" s="184"/>
      <c r="BR32" s="184"/>
      <c r="BS32" s="184"/>
      <c r="BT32" s="184"/>
      <c r="BU32" s="184"/>
      <c r="BV32" s="184"/>
      <c r="BW32" s="184"/>
      <c r="BX32" s="184"/>
      <c r="BY32" s="184"/>
      <c r="BZ32" s="184"/>
      <c r="CA32" s="184"/>
      <c r="CB32" s="184"/>
      <c r="CC32" s="184"/>
      <c r="CD32" s="184"/>
      <c r="CE32" s="184"/>
      <c r="CF32" s="184"/>
      <c r="CG32" s="184"/>
      <c r="CH32" s="184"/>
      <c r="CI32" s="184"/>
      <c r="CJ32" s="185"/>
      <c r="CK32" s="206" t="s">
        <v>627</v>
      </c>
      <c r="CL32" s="160"/>
      <c r="CM32" s="160"/>
      <c r="CN32" s="160"/>
      <c r="CO32" s="160"/>
      <c r="CP32" s="160"/>
      <c r="CQ32" s="160"/>
      <c r="CR32" s="160"/>
      <c r="CS32" s="207"/>
      <c r="CT32" s="561">
        <v>1421.1</v>
      </c>
      <c r="CU32" s="562"/>
      <c r="CV32" s="562"/>
      <c r="CW32" s="562"/>
      <c r="CX32" s="562"/>
      <c r="CY32" s="562"/>
      <c r="CZ32" s="562"/>
      <c r="DA32" s="562"/>
      <c r="DB32" s="562"/>
      <c r="DC32" s="562"/>
      <c r="DD32" s="562"/>
      <c r="DE32" s="562"/>
      <c r="DF32" s="562"/>
      <c r="DG32" s="562"/>
      <c r="DH32" s="562"/>
      <c r="DI32" s="562"/>
      <c r="DJ32" s="562"/>
      <c r="DK32" s="562"/>
      <c r="DL32" s="562"/>
      <c r="DM32" s="562"/>
      <c r="DN32" s="562"/>
      <c r="DO32" s="562"/>
      <c r="DP32" s="562"/>
      <c r="DQ32" s="562"/>
      <c r="DR32" s="563"/>
      <c r="DS32" s="561">
        <v>1421.1</v>
      </c>
      <c r="DT32" s="562"/>
      <c r="DU32" s="562"/>
      <c r="DV32" s="562"/>
      <c r="DW32" s="562"/>
      <c r="DX32" s="562"/>
      <c r="DY32" s="562"/>
      <c r="DZ32" s="562"/>
      <c r="EA32" s="562"/>
      <c r="EB32" s="562"/>
      <c r="EC32" s="562"/>
      <c r="ED32" s="562"/>
      <c r="EE32" s="562"/>
      <c r="EF32" s="562"/>
      <c r="EG32" s="562"/>
      <c r="EH32" s="562"/>
      <c r="EI32" s="562"/>
      <c r="EJ32" s="562"/>
      <c r="EK32" s="562"/>
      <c r="EL32" s="562"/>
      <c r="EM32" s="562"/>
      <c r="EN32" s="562"/>
      <c r="EO32" s="562"/>
      <c r="EP32" s="562"/>
      <c r="EQ32" s="562"/>
      <c r="ER32" s="562"/>
      <c r="ES32" s="562"/>
      <c r="ET32" s="562"/>
      <c r="EU32" s="562"/>
      <c r="EV32" s="563"/>
    </row>
    <row r="33" spans="1:152" x14ac:dyDescent="0.2">
      <c r="A33" s="23"/>
      <c r="B33" s="308" t="s">
        <v>660</v>
      </c>
      <c r="C33" s="308"/>
      <c r="D33" s="308"/>
      <c r="E33" s="308"/>
      <c r="F33" s="308"/>
      <c r="G33" s="308"/>
      <c r="H33" s="308"/>
      <c r="I33" s="308"/>
      <c r="J33" s="308"/>
      <c r="K33" s="308"/>
      <c r="L33" s="308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308"/>
      <c r="AA33" s="308"/>
      <c r="AB33" s="308"/>
      <c r="AC33" s="308"/>
      <c r="AD33" s="308"/>
      <c r="AE33" s="308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8"/>
      <c r="BT33" s="308"/>
      <c r="BU33" s="308"/>
      <c r="BV33" s="308"/>
      <c r="BW33" s="308"/>
      <c r="BX33" s="308"/>
      <c r="BY33" s="308"/>
      <c r="BZ33" s="308"/>
      <c r="CA33" s="308"/>
      <c r="CB33" s="308"/>
      <c r="CC33" s="308"/>
      <c r="CD33" s="308"/>
      <c r="CE33" s="308"/>
      <c r="CF33" s="308"/>
      <c r="CG33" s="308"/>
      <c r="CH33" s="308"/>
      <c r="CI33" s="308"/>
      <c r="CJ33" s="309"/>
      <c r="CK33" s="206" t="s">
        <v>628</v>
      </c>
      <c r="CL33" s="160"/>
      <c r="CM33" s="160"/>
      <c r="CN33" s="160"/>
      <c r="CO33" s="160"/>
      <c r="CP33" s="160"/>
      <c r="CQ33" s="160"/>
      <c r="CR33" s="160"/>
      <c r="CS33" s="207"/>
      <c r="CT33" s="561">
        <v>3671.9</v>
      </c>
      <c r="CU33" s="562"/>
      <c r="CV33" s="562"/>
      <c r="CW33" s="562"/>
      <c r="CX33" s="562"/>
      <c r="CY33" s="562"/>
      <c r="CZ33" s="562"/>
      <c r="DA33" s="562"/>
      <c r="DB33" s="562"/>
      <c r="DC33" s="562"/>
      <c r="DD33" s="562"/>
      <c r="DE33" s="562"/>
      <c r="DF33" s="562"/>
      <c r="DG33" s="562"/>
      <c r="DH33" s="562"/>
      <c r="DI33" s="562"/>
      <c r="DJ33" s="562"/>
      <c r="DK33" s="562"/>
      <c r="DL33" s="562"/>
      <c r="DM33" s="562"/>
      <c r="DN33" s="562"/>
      <c r="DO33" s="562"/>
      <c r="DP33" s="562"/>
      <c r="DQ33" s="562"/>
      <c r="DR33" s="563"/>
      <c r="DS33" s="561">
        <v>3671.9</v>
      </c>
      <c r="DT33" s="562"/>
      <c r="DU33" s="562"/>
      <c r="DV33" s="562"/>
      <c r="DW33" s="562"/>
      <c r="DX33" s="562"/>
      <c r="DY33" s="562"/>
      <c r="DZ33" s="562"/>
      <c r="EA33" s="562"/>
      <c r="EB33" s="562"/>
      <c r="EC33" s="562"/>
      <c r="ED33" s="562"/>
      <c r="EE33" s="562"/>
      <c r="EF33" s="562"/>
      <c r="EG33" s="562"/>
      <c r="EH33" s="562"/>
      <c r="EI33" s="562"/>
      <c r="EJ33" s="562"/>
      <c r="EK33" s="562"/>
      <c r="EL33" s="562"/>
      <c r="EM33" s="562"/>
      <c r="EN33" s="562"/>
      <c r="EO33" s="562"/>
      <c r="EP33" s="562"/>
      <c r="EQ33" s="562"/>
      <c r="ER33" s="562"/>
      <c r="ES33" s="562"/>
      <c r="ET33" s="562"/>
      <c r="EU33" s="562"/>
      <c r="EV33" s="563"/>
    </row>
  </sheetData>
  <sheetProtection algorithmName="SHA-512" hashValue="jsLhb3uxyVpr8UJPJMUI9Hj7A4NNOehuBYJVH3fG69/mMCeECgpc/SP4p7jEm2Bxdb+eL70EbXAH4cpBFvCJ3A==" saltValue="2kvb6Fl3aGnGewLZHudXGA==" spinCount="100000" sheet="1" objects="1" scenarios="1"/>
  <mergeCells count="96">
    <mergeCell ref="EZ9:EZ10"/>
    <mergeCell ref="EZ19:EZ20"/>
    <mergeCell ref="EZ1:EZ2"/>
    <mergeCell ref="B33:CJ33"/>
    <mergeCell ref="CK33:CS33"/>
    <mergeCell ref="CT33:DR33"/>
    <mergeCell ref="DS33:EV33"/>
    <mergeCell ref="B32:CJ32"/>
    <mergeCell ref="CK32:CS32"/>
    <mergeCell ref="CT32:DR32"/>
    <mergeCell ref="DS32:EV32"/>
    <mergeCell ref="B27:CJ27"/>
    <mergeCell ref="CK27:CS27"/>
    <mergeCell ref="CT27:DR27"/>
    <mergeCell ref="DS27:EV27"/>
    <mergeCell ref="B31:CJ31"/>
    <mergeCell ref="CK31:CS31"/>
    <mergeCell ref="CT31:DR31"/>
    <mergeCell ref="DS31:EV31"/>
    <mergeCell ref="B30:CJ30"/>
    <mergeCell ref="CK30:CS30"/>
    <mergeCell ref="CT30:DR30"/>
    <mergeCell ref="DS30:EV30"/>
    <mergeCell ref="B28:CJ28"/>
    <mergeCell ref="CK28:CS29"/>
    <mergeCell ref="CT28:DR29"/>
    <mergeCell ref="DS28:EV29"/>
    <mergeCell ref="B29:CJ29"/>
    <mergeCell ref="A26:CJ26"/>
    <mergeCell ref="CK26:CS26"/>
    <mergeCell ref="CT26:DR26"/>
    <mergeCell ref="DS26:EV26"/>
    <mergeCell ref="A25:CJ25"/>
    <mergeCell ref="CK25:CS25"/>
    <mergeCell ref="CT25:DR25"/>
    <mergeCell ref="DS25:EV25"/>
    <mergeCell ref="A21:EV21"/>
    <mergeCell ref="A22:EV22"/>
    <mergeCell ref="A24:EV24"/>
    <mergeCell ref="CT15:DR15"/>
    <mergeCell ref="DS15:EV15"/>
    <mergeCell ref="B16:CJ16"/>
    <mergeCell ref="CK16:CS16"/>
    <mergeCell ref="CT16:DR16"/>
    <mergeCell ref="DS16:EV16"/>
    <mergeCell ref="DS17:EV18"/>
    <mergeCell ref="DS19:EV19"/>
    <mergeCell ref="B10:CJ10"/>
    <mergeCell ref="CK17:CS18"/>
    <mergeCell ref="CK11:CS11"/>
    <mergeCell ref="CK12:CS12"/>
    <mergeCell ref="B17:CJ17"/>
    <mergeCell ref="B18:CJ18"/>
    <mergeCell ref="B7:CJ7"/>
    <mergeCell ref="DS14:EV14"/>
    <mergeCell ref="CK13:CS13"/>
    <mergeCell ref="CK14:CS14"/>
    <mergeCell ref="CK7:CS8"/>
    <mergeCell ref="CK9:CS10"/>
    <mergeCell ref="CT9:DR10"/>
    <mergeCell ref="DS9:EV10"/>
    <mergeCell ref="CT12:DR12"/>
    <mergeCell ref="CT13:DR13"/>
    <mergeCell ref="CT7:DR8"/>
    <mergeCell ref="DS7:EV8"/>
    <mergeCell ref="CT11:DR11"/>
    <mergeCell ref="CT14:DR14"/>
    <mergeCell ref="B8:CJ8"/>
    <mergeCell ref="B9:CJ9"/>
    <mergeCell ref="CK4:CS4"/>
    <mergeCell ref="CK5:CS5"/>
    <mergeCell ref="CK6:CS6"/>
    <mergeCell ref="B1:EU1"/>
    <mergeCell ref="A4:CJ4"/>
    <mergeCell ref="A5:CJ5"/>
    <mergeCell ref="B6:CJ6"/>
    <mergeCell ref="A3:EV3"/>
    <mergeCell ref="CT4:DR4"/>
    <mergeCell ref="CT5:DR5"/>
    <mergeCell ref="CT6:DR6"/>
    <mergeCell ref="DS4:EV4"/>
    <mergeCell ref="DS5:EV5"/>
    <mergeCell ref="DS6:EV6"/>
    <mergeCell ref="DS11:EV11"/>
    <mergeCell ref="DS12:EV12"/>
    <mergeCell ref="DS13:EV13"/>
    <mergeCell ref="B19:CJ19"/>
    <mergeCell ref="B11:CJ11"/>
    <mergeCell ref="B12:CJ12"/>
    <mergeCell ref="B13:CJ13"/>
    <mergeCell ref="B14:CJ14"/>
    <mergeCell ref="B15:CJ15"/>
    <mergeCell ref="CT17:DR18"/>
    <mergeCell ref="CT19:DR19"/>
    <mergeCell ref="CK19:CS19"/>
    <mergeCell ref="CK15:CS15"/>
  </mergeCells>
  <phoneticPr fontId="7" type="noConversion"/>
  <hyperlinks>
    <hyperlink ref="EZ24" location="ПРОВЕРКА!B2024" display="Количество ошибок в разделе 20" xr:uid="{00000000-0004-0000-1000-000000000000}"/>
    <hyperlink ref="EZ1:EZ2" location="ПРОВЕРКА!B1987" display="Количество ошибок в разделе 19" xr:uid="{00000000-0004-0000-1000-000001000000}"/>
  </hyperlinks>
  <pageMargins left="0.98425196850393704" right="0.70866141732283472" top="0.70866141732283472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O26"/>
  <sheetViews>
    <sheetView view="pageBreakPreview" topLeftCell="A7" zoomScaleNormal="100" workbookViewId="0">
      <selection activeCell="FO1" sqref="FO1:FO3"/>
    </sheetView>
  </sheetViews>
  <sheetFormatPr defaultColWidth="0.85546875" defaultRowHeight="12.75" x14ac:dyDescent="0.2"/>
  <cols>
    <col min="1" max="170" width="0.85546875" style="1"/>
    <col min="171" max="171" width="18.85546875" style="1" customWidth="1"/>
    <col min="172" max="16384" width="0.85546875" style="1"/>
  </cols>
  <sheetData>
    <row r="1" spans="1:171" ht="15.75" customHeight="1" x14ac:dyDescent="0.25">
      <c r="B1" s="191" t="s">
        <v>71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O1" s="218" t="s">
        <v>1425</v>
      </c>
    </row>
    <row r="2" spans="1:171" ht="15.75" customHeight="1" x14ac:dyDescent="0.25">
      <c r="A2" s="248" t="s">
        <v>72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248"/>
      <c r="BJ2" s="248"/>
      <c r="BK2" s="248"/>
      <c r="BL2" s="248"/>
      <c r="BM2" s="248"/>
      <c r="BN2" s="248"/>
      <c r="BO2" s="248"/>
      <c r="BP2" s="248"/>
      <c r="BQ2" s="248"/>
      <c r="BR2" s="248"/>
      <c r="BS2" s="248"/>
      <c r="BT2" s="248"/>
      <c r="BU2" s="248"/>
      <c r="BV2" s="248"/>
      <c r="BW2" s="248"/>
      <c r="BX2" s="248"/>
      <c r="BY2" s="248"/>
      <c r="BZ2" s="248"/>
      <c r="CA2" s="248"/>
      <c r="CB2" s="248"/>
      <c r="CC2" s="248"/>
      <c r="CD2" s="248"/>
      <c r="CE2" s="248"/>
      <c r="CF2" s="248"/>
      <c r="CG2" s="248"/>
      <c r="CH2" s="248"/>
      <c r="CI2" s="248"/>
      <c r="CJ2" s="248"/>
      <c r="CK2" s="248"/>
      <c r="CL2" s="248"/>
      <c r="CM2" s="248"/>
      <c r="CN2" s="248"/>
      <c r="CO2" s="248"/>
      <c r="CP2" s="248"/>
      <c r="CQ2" s="248"/>
      <c r="CR2" s="248"/>
      <c r="CS2" s="248"/>
      <c r="CT2" s="248"/>
      <c r="CU2" s="248"/>
      <c r="CV2" s="248"/>
      <c r="CW2" s="248"/>
      <c r="CX2" s="248"/>
      <c r="CY2" s="248"/>
      <c r="CZ2" s="248"/>
      <c r="DA2" s="248"/>
      <c r="DB2" s="248"/>
      <c r="DC2" s="248"/>
      <c r="DD2" s="248"/>
      <c r="DE2" s="248"/>
      <c r="DF2" s="248"/>
      <c r="DG2" s="248"/>
      <c r="DH2" s="248"/>
      <c r="DI2" s="248"/>
      <c r="DJ2" s="248"/>
      <c r="DK2" s="248"/>
      <c r="DL2" s="248"/>
      <c r="DM2" s="248"/>
      <c r="DN2" s="248"/>
      <c r="DO2" s="248"/>
      <c r="DP2" s="248"/>
      <c r="DQ2" s="248"/>
      <c r="DR2" s="248"/>
      <c r="DS2" s="248"/>
      <c r="DT2" s="248"/>
      <c r="DU2" s="248"/>
      <c r="DV2" s="248"/>
      <c r="DW2" s="248"/>
      <c r="DX2" s="248"/>
      <c r="DY2" s="248"/>
      <c r="DZ2" s="248"/>
      <c r="EA2" s="248"/>
      <c r="EB2" s="248"/>
      <c r="EC2" s="248"/>
      <c r="ED2" s="248"/>
      <c r="EE2" s="248"/>
      <c r="EF2" s="248"/>
      <c r="EG2" s="248"/>
      <c r="EH2" s="248"/>
      <c r="EI2" s="248"/>
      <c r="EJ2" s="248"/>
      <c r="EK2" s="248"/>
      <c r="EL2" s="248"/>
      <c r="EM2" s="248"/>
      <c r="EN2" s="248"/>
      <c r="EO2" s="248"/>
      <c r="EP2" s="248"/>
      <c r="EQ2" s="248"/>
      <c r="ER2" s="248"/>
      <c r="ES2" s="248"/>
      <c r="ET2" s="248"/>
      <c r="EU2" s="248"/>
      <c r="EV2" s="248"/>
      <c r="EW2" s="248"/>
      <c r="EX2" s="248"/>
      <c r="EY2" s="248"/>
      <c r="EZ2" s="248"/>
      <c r="FA2" s="248"/>
      <c r="FB2" s="248"/>
      <c r="FC2" s="248"/>
      <c r="FD2" s="248"/>
      <c r="FE2" s="248"/>
      <c r="FF2" s="248"/>
      <c r="FG2" s="248"/>
      <c r="FH2" s="248"/>
      <c r="FI2" s="248"/>
      <c r="FJ2" s="248"/>
      <c r="FK2" s="248"/>
      <c r="FO2" s="218"/>
    </row>
    <row r="3" spans="1:171" ht="6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FO3" s="218"/>
    </row>
    <row r="4" spans="1:171" ht="45" customHeight="1" x14ac:dyDescent="0.25">
      <c r="A4" s="590" t="s">
        <v>917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  <c r="BA4" s="590"/>
      <c r="BB4" s="590"/>
      <c r="BC4" s="590"/>
      <c r="BD4" s="590"/>
      <c r="BE4" s="590"/>
      <c r="BF4" s="590"/>
      <c r="BG4" s="590"/>
      <c r="BH4" s="590"/>
      <c r="BI4" s="590"/>
      <c r="BJ4" s="590"/>
      <c r="BK4" s="590"/>
      <c r="BL4" s="590"/>
      <c r="BM4" s="590"/>
      <c r="BN4" s="590"/>
      <c r="BO4" s="590"/>
      <c r="BP4" s="590"/>
      <c r="BQ4" s="590"/>
      <c r="BR4" s="590"/>
      <c r="BS4" s="590"/>
      <c r="BT4" s="590"/>
      <c r="BU4" s="590"/>
      <c r="BV4" s="590"/>
      <c r="BW4" s="590"/>
      <c r="BX4" s="590"/>
      <c r="BY4" s="590"/>
      <c r="BZ4" s="590"/>
      <c r="CA4" s="590"/>
      <c r="CB4" s="590"/>
      <c r="CC4" s="590"/>
      <c r="CD4" s="590"/>
      <c r="CE4" s="590"/>
      <c r="CF4" s="590"/>
      <c r="CG4" s="590"/>
      <c r="CH4" s="590"/>
      <c r="CI4" s="590"/>
      <c r="CJ4" s="590"/>
      <c r="CK4" s="590"/>
      <c r="CL4" s="590"/>
      <c r="CM4" s="590"/>
      <c r="CN4" s="590"/>
      <c r="CO4" s="590"/>
      <c r="CP4" s="590"/>
      <c r="CQ4" s="590"/>
      <c r="CR4" s="590"/>
      <c r="CS4" s="590"/>
      <c r="CT4" s="590"/>
      <c r="CU4" s="590"/>
      <c r="CV4" s="590"/>
      <c r="CW4" s="590"/>
      <c r="CX4" s="590"/>
      <c r="CY4" s="590"/>
      <c r="CZ4" s="590"/>
      <c r="DA4" s="590"/>
      <c r="DB4" s="590"/>
      <c r="DC4" s="590"/>
      <c r="DD4" s="590"/>
      <c r="DE4" s="590"/>
      <c r="DF4" s="590"/>
      <c r="DG4" s="590"/>
      <c r="DH4" s="590"/>
      <c r="DI4" s="590"/>
      <c r="DJ4" s="590"/>
      <c r="DK4" s="590"/>
      <c r="DL4" s="590"/>
      <c r="DM4" s="590"/>
      <c r="DN4" s="590"/>
      <c r="DO4" s="590"/>
      <c r="DP4" s="590"/>
      <c r="DQ4" s="590"/>
      <c r="DR4" s="590"/>
      <c r="DS4" s="590"/>
      <c r="DT4" s="590"/>
      <c r="DU4" s="590"/>
      <c r="DV4" s="590"/>
      <c r="DW4" s="590"/>
      <c r="DX4" s="590"/>
      <c r="DY4" s="590"/>
      <c r="DZ4" s="590"/>
      <c r="EA4" s="590"/>
      <c r="EB4" s="590"/>
      <c r="EC4" s="590"/>
      <c r="ED4" s="590"/>
      <c r="EE4" s="590"/>
      <c r="EF4" s="590"/>
      <c r="EG4" s="590"/>
      <c r="EH4" s="590"/>
      <c r="EI4" s="590"/>
      <c r="EJ4" s="590"/>
      <c r="EK4" s="590"/>
      <c r="EL4" s="590"/>
      <c r="EM4" s="590"/>
      <c r="EN4" s="590"/>
      <c r="EO4" s="590"/>
      <c r="EP4" s="590"/>
      <c r="EQ4" s="590"/>
      <c r="ER4" s="590"/>
      <c r="ES4" s="590"/>
      <c r="ET4" s="590"/>
      <c r="EU4" s="590"/>
      <c r="EV4" s="590"/>
      <c r="EW4" s="590"/>
      <c r="EX4" s="590"/>
      <c r="EY4" s="590"/>
      <c r="EZ4" s="590"/>
      <c r="FA4" s="590"/>
      <c r="FB4" s="590"/>
      <c r="FC4" s="590"/>
      <c r="FD4" s="590"/>
      <c r="FE4" s="590"/>
      <c r="FF4" s="590"/>
      <c r="FG4" s="590"/>
      <c r="FH4" s="590"/>
      <c r="FI4" s="590"/>
      <c r="FJ4" s="590"/>
      <c r="FK4" s="590"/>
      <c r="FO4" s="109">
        <f>ПРОВЕРКА!B2033</f>
        <v>0</v>
      </c>
    </row>
    <row r="5" spans="1:171" ht="9" customHeight="1" x14ac:dyDescent="0.2"/>
    <row r="6" spans="1:171" s="31" customFormat="1" ht="30" customHeight="1" x14ac:dyDescent="0.2">
      <c r="A6" s="424" t="s">
        <v>118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6"/>
      <c r="AL6" s="249" t="s">
        <v>150</v>
      </c>
      <c r="AM6" s="250"/>
      <c r="AN6" s="250"/>
      <c r="AO6" s="250"/>
      <c r="AP6" s="250"/>
      <c r="AQ6" s="250"/>
      <c r="AR6" s="250"/>
      <c r="AS6" s="251"/>
      <c r="AT6" s="208" t="s">
        <v>74</v>
      </c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10"/>
      <c r="BR6" s="208" t="s">
        <v>665</v>
      </c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10"/>
      <c r="DD6" s="208" t="s">
        <v>78</v>
      </c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10"/>
      <c r="FO6" s="1"/>
    </row>
    <row r="7" spans="1:171" s="31" customFormat="1" ht="42" customHeight="1" x14ac:dyDescent="0.2">
      <c r="A7" s="434"/>
      <c r="B7" s="435"/>
      <c r="C7" s="435"/>
      <c r="D7" s="435"/>
      <c r="E7" s="435"/>
      <c r="F7" s="435"/>
      <c r="G7" s="435"/>
      <c r="H7" s="435"/>
      <c r="I7" s="435"/>
      <c r="J7" s="435"/>
      <c r="K7" s="435"/>
      <c r="L7" s="435"/>
      <c r="M7" s="435"/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5"/>
      <c r="AA7" s="435"/>
      <c r="AB7" s="435"/>
      <c r="AC7" s="435"/>
      <c r="AD7" s="435"/>
      <c r="AE7" s="435"/>
      <c r="AF7" s="435"/>
      <c r="AG7" s="435"/>
      <c r="AH7" s="435"/>
      <c r="AI7" s="435"/>
      <c r="AJ7" s="435"/>
      <c r="AK7" s="436"/>
      <c r="AL7" s="327"/>
      <c r="AM7" s="328"/>
      <c r="AN7" s="328"/>
      <c r="AO7" s="328"/>
      <c r="AP7" s="328"/>
      <c r="AQ7" s="328"/>
      <c r="AR7" s="328"/>
      <c r="AS7" s="329"/>
      <c r="AT7" s="249" t="s">
        <v>81</v>
      </c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1"/>
      <c r="BH7" s="249" t="s">
        <v>662</v>
      </c>
      <c r="BI7" s="250"/>
      <c r="BJ7" s="250"/>
      <c r="BK7" s="250"/>
      <c r="BL7" s="250"/>
      <c r="BM7" s="250"/>
      <c r="BN7" s="250"/>
      <c r="BO7" s="250"/>
      <c r="BP7" s="250"/>
      <c r="BQ7" s="251"/>
      <c r="BR7" s="208" t="s">
        <v>664</v>
      </c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10"/>
      <c r="CP7" s="249" t="s">
        <v>79</v>
      </c>
      <c r="CQ7" s="250"/>
      <c r="CR7" s="250"/>
      <c r="CS7" s="250"/>
      <c r="CT7" s="250"/>
      <c r="CU7" s="250"/>
      <c r="CV7" s="250"/>
      <c r="CW7" s="250"/>
      <c r="CX7" s="250"/>
      <c r="CY7" s="250"/>
      <c r="CZ7" s="250"/>
      <c r="DA7" s="250"/>
      <c r="DB7" s="250"/>
      <c r="DC7" s="251"/>
      <c r="DD7" s="208" t="s">
        <v>75</v>
      </c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10"/>
      <c r="EH7" s="208" t="s">
        <v>681</v>
      </c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10"/>
      <c r="FO7" s="1"/>
    </row>
    <row r="8" spans="1:171" s="31" customFormat="1" ht="81" customHeight="1" x14ac:dyDescent="0.2">
      <c r="A8" s="427"/>
      <c r="B8" s="42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429"/>
      <c r="AL8" s="252"/>
      <c r="AM8" s="253"/>
      <c r="AN8" s="253"/>
      <c r="AO8" s="253"/>
      <c r="AP8" s="253"/>
      <c r="AQ8" s="253"/>
      <c r="AR8" s="253"/>
      <c r="AS8" s="254"/>
      <c r="AT8" s="252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4"/>
      <c r="BH8" s="252"/>
      <c r="BI8" s="253"/>
      <c r="BJ8" s="253"/>
      <c r="BK8" s="253"/>
      <c r="BL8" s="253"/>
      <c r="BM8" s="253"/>
      <c r="BN8" s="253"/>
      <c r="BO8" s="253"/>
      <c r="BP8" s="253"/>
      <c r="BQ8" s="254"/>
      <c r="BR8" s="208" t="s">
        <v>80</v>
      </c>
      <c r="BS8" s="209"/>
      <c r="BT8" s="209"/>
      <c r="BU8" s="209"/>
      <c r="BV8" s="209"/>
      <c r="BW8" s="209"/>
      <c r="BX8" s="209"/>
      <c r="BY8" s="209"/>
      <c r="BZ8" s="209"/>
      <c r="CA8" s="210"/>
      <c r="CB8" s="208" t="s">
        <v>663</v>
      </c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10"/>
      <c r="CP8" s="252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4"/>
      <c r="DD8" s="208" t="s">
        <v>77</v>
      </c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10"/>
      <c r="DS8" s="208" t="s">
        <v>76</v>
      </c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10"/>
      <c r="EH8" s="208" t="s">
        <v>675</v>
      </c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10"/>
      <c r="EW8" s="208" t="s">
        <v>76</v>
      </c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10"/>
      <c r="FO8" s="1"/>
    </row>
    <row r="9" spans="1:171" s="25" customFormat="1" ht="13.5" customHeight="1" x14ac:dyDescent="0.2">
      <c r="A9" s="192" t="s">
        <v>691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4"/>
      <c r="AL9" s="192" t="s">
        <v>692</v>
      </c>
      <c r="AM9" s="193"/>
      <c r="AN9" s="193"/>
      <c r="AO9" s="193"/>
      <c r="AP9" s="193"/>
      <c r="AQ9" s="193"/>
      <c r="AR9" s="193"/>
      <c r="AS9" s="194"/>
      <c r="AT9" s="192">
        <v>3</v>
      </c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4"/>
      <c r="BH9" s="192">
        <v>4</v>
      </c>
      <c r="BI9" s="193"/>
      <c r="BJ9" s="193"/>
      <c r="BK9" s="193"/>
      <c r="BL9" s="193"/>
      <c r="BM9" s="193"/>
      <c r="BN9" s="193"/>
      <c r="BO9" s="193"/>
      <c r="BP9" s="193"/>
      <c r="BQ9" s="194"/>
      <c r="BR9" s="192">
        <v>5</v>
      </c>
      <c r="BS9" s="193"/>
      <c r="BT9" s="193"/>
      <c r="BU9" s="193"/>
      <c r="BV9" s="193"/>
      <c r="BW9" s="193"/>
      <c r="BX9" s="193"/>
      <c r="BY9" s="193"/>
      <c r="BZ9" s="193"/>
      <c r="CA9" s="194"/>
      <c r="CB9" s="192">
        <v>6</v>
      </c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4"/>
      <c r="CP9" s="192">
        <v>7</v>
      </c>
      <c r="CQ9" s="193"/>
      <c r="CR9" s="193"/>
      <c r="CS9" s="193"/>
      <c r="CT9" s="193"/>
      <c r="CU9" s="193"/>
      <c r="CV9" s="193"/>
      <c r="CW9" s="193"/>
      <c r="CX9" s="193"/>
      <c r="CY9" s="193"/>
      <c r="CZ9" s="193"/>
      <c r="DA9" s="193"/>
      <c r="DB9" s="193"/>
      <c r="DC9" s="194"/>
      <c r="DD9" s="192">
        <v>8</v>
      </c>
      <c r="DE9" s="193"/>
      <c r="DF9" s="193"/>
      <c r="DG9" s="193"/>
      <c r="DH9" s="193"/>
      <c r="DI9" s="193"/>
      <c r="DJ9" s="193"/>
      <c r="DK9" s="193"/>
      <c r="DL9" s="193"/>
      <c r="DM9" s="193"/>
      <c r="DN9" s="193"/>
      <c r="DO9" s="193"/>
      <c r="DP9" s="193"/>
      <c r="DQ9" s="193"/>
      <c r="DR9" s="194"/>
      <c r="DS9" s="192">
        <v>9</v>
      </c>
      <c r="DT9" s="193"/>
      <c r="DU9" s="193"/>
      <c r="DV9" s="193"/>
      <c r="DW9" s="193"/>
      <c r="DX9" s="193"/>
      <c r="DY9" s="193"/>
      <c r="DZ9" s="193"/>
      <c r="EA9" s="193"/>
      <c r="EB9" s="193"/>
      <c r="EC9" s="193"/>
      <c r="ED9" s="193"/>
      <c r="EE9" s="193"/>
      <c r="EF9" s="193"/>
      <c r="EG9" s="194"/>
      <c r="EH9" s="192">
        <v>10</v>
      </c>
      <c r="EI9" s="193"/>
      <c r="EJ9" s="193"/>
      <c r="EK9" s="193"/>
      <c r="EL9" s="193"/>
      <c r="EM9" s="193"/>
      <c r="EN9" s="193"/>
      <c r="EO9" s="193"/>
      <c r="EP9" s="193"/>
      <c r="EQ9" s="193"/>
      <c r="ER9" s="193"/>
      <c r="ES9" s="193"/>
      <c r="ET9" s="193"/>
      <c r="EU9" s="193"/>
      <c r="EV9" s="194"/>
      <c r="EW9" s="192">
        <v>11</v>
      </c>
      <c r="EX9" s="193"/>
      <c r="EY9" s="193"/>
      <c r="EZ9" s="193"/>
      <c r="FA9" s="193"/>
      <c r="FB9" s="193"/>
      <c r="FC9" s="193"/>
      <c r="FD9" s="193"/>
      <c r="FE9" s="193"/>
      <c r="FF9" s="193"/>
      <c r="FG9" s="193"/>
      <c r="FH9" s="193"/>
      <c r="FI9" s="193"/>
      <c r="FJ9" s="193"/>
      <c r="FK9" s="194"/>
      <c r="FO9" s="218"/>
    </row>
    <row r="10" spans="1:171" s="35" customFormat="1" ht="28.5" customHeight="1" x14ac:dyDescent="0.2">
      <c r="A10" s="68"/>
      <c r="B10" s="292" t="s">
        <v>82</v>
      </c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3"/>
      <c r="AL10" s="206" t="s">
        <v>630</v>
      </c>
      <c r="AM10" s="160"/>
      <c r="AN10" s="160"/>
      <c r="AO10" s="160"/>
      <c r="AP10" s="160"/>
      <c r="AQ10" s="160"/>
      <c r="AR10" s="160"/>
      <c r="AS10" s="207"/>
      <c r="AT10" s="561">
        <v>69.8</v>
      </c>
      <c r="AU10" s="562"/>
      <c r="AV10" s="562"/>
      <c r="AW10" s="562"/>
      <c r="AX10" s="562"/>
      <c r="AY10" s="562"/>
      <c r="AZ10" s="562"/>
      <c r="BA10" s="562"/>
      <c r="BB10" s="562"/>
      <c r="BC10" s="562"/>
      <c r="BD10" s="562"/>
      <c r="BE10" s="562"/>
      <c r="BF10" s="562"/>
      <c r="BG10" s="563"/>
      <c r="BH10" s="561">
        <v>0.6</v>
      </c>
      <c r="BI10" s="562"/>
      <c r="BJ10" s="562"/>
      <c r="BK10" s="562"/>
      <c r="BL10" s="562"/>
      <c r="BM10" s="562"/>
      <c r="BN10" s="562"/>
      <c r="BO10" s="562"/>
      <c r="BP10" s="562"/>
      <c r="BQ10" s="563"/>
      <c r="BR10" s="561">
        <f>DD10+DS10</f>
        <v>57288.6</v>
      </c>
      <c r="BS10" s="562"/>
      <c r="BT10" s="562"/>
      <c r="BU10" s="562"/>
      <c r="BV10" s="562"/>
      <c r="BW10" s="562"/>
      <c r="BX10" s="562"/>
      <c r="BY10" s="562"/>
      <c r="BZ10" s="562"/>
      <c r="CA10" s="563"/>
      <c r="CB10" s="561">
        <v>3209.6</v>
      </c>
      <c r="CC10" s="562"/>
      <c r="CD10" s="562"/>
      <c r="CE10" s="562"/>
      <c r="CF10" s="562"/>
      <c r="CG10" s="562"/>
      <c r="CH10" s="562"/>
      <c r="CI10" s="562"/>
      <c r="CJ10" s="562"/>
      <c r="CK10" s="562"/>
      <c r="CL10" s="562"/>
      <c r="CM10" s="562"/>
      <c r="CN10" s="562"/>
      <c r="CO10" s="563"/>
      <c r="CP10" s="561">
        <f>EH10+EW10</f>
        <v>261.10000000000002</v>
      </c>
      <c r="CQ10" s="562"/>
      <c r="CR10" s="562"/>
      <c r="CS10" s="562"/>
      <c r="CT10" s="562"/>
      <c r="CU10" s="562"/>
      <c r="CV10" s="562"/>
      <c r="CW10" s="562"/>
      <c r="CX10" s="562"/>
      <c r="CY10" s="562"/>
      <c r="CZ10" s="562"/>
      <c r="DA10" s="562"/>
      <c r="DB10" s="562"/>
      <c r="DC10" s="563"/>
      <c r="DD10" s="561">
        <v>57095.9</v>
      </c>
      <c r="DE10" s="562"/>
      <c r="DF10" s="562"/>
      <c r="DG10" s="562"/>
      <c r="DH10" s="562"/>
      <c r="DI10" s="562"/>
      <c r="DJ10" s="562"/>
      <c r="DK10" s="562"/>
      <c r="DL10" s="562"/>
      <c r="DM10" s="562"/>
      <c r="DN10" s="562"/>
      <c r="DO10" s="562"/>
      <c r="DP10" s="562"/>
      <c r="DQ10" s="562"/>
      <c r="DR10" s="563"/>
      <c r="DS10" s="561">
        <v>192.7</v>
      </c>
      <c r="DT10" s="562"/>
      <c r="DU10" s="562"/>
      <c r="DV10" s="562"/>
      <c r="DW10" s="562"/>
      <c r="DX10" s="562"/>
      <c r="DY10" s="562"/>
      <c r="DZ10" s="562"/>
      <c r="EA10" s="562"/>
      <c r="EB10" s="562"/>
      <c r="EC10" s="562"/>
      <c r="ED10" s="562"/>
      <c r="EE10" s="562"/>
      <c r="EF10" s="562"/>
      <c r="EG10" s="563"/>
      <c r="EH10" s="561">
        <v>261.10000000000002</v>
      </c>
      <c r="EI10" s="562"/>
      <c r="EJ10" s="562"/>
      <c r="EK10" s="562"/>
      <c r="EL10" s="562"/>
      <c r="EM10" s="562"/>
      <c r="EN10" s="562"/>
      <c r="EO10" s="562"/>
      <c r="EP10" s="562"/>
      <c r="EQ10" s="562"/>
      <c r="ER10" s="562"/>
      <c r="ES10" s="562"/>
      <c r="ET10" s="562"/>
      <c r="EU10" s="562"/>
      <c r="EV10" s="563"/>
      <c r="EW10" s="561"/>
      <c r="EX10" s="562"/>
      <c r="EY10" s="562"/>
      <c r="EZ10" s="562"/>
      <c r="FA10" s="562"/>
      <c r="FB10" s="562"/>
      <c r="FC10" s="562"/>
      <c r="FD10" s="562"/>
      <c r="FE10" s="562"/>
      <c r="FF10" s="562"/>
      <c r="FG10" s="562"/>
      <c r="FH10" s="562"/>
      <c r="FI10" s="562"/>
      <c r="FJ10" s="562"/>
      <c r="FK10" s="563"/>
      <c r="FO10" s="218"/>
    </row>
    <row r="11" spans="1:171" s="35" customFormat="1" ht="25.5" customHeight="1" x14ac:dyDescent="0.2">
      <c r="A11" s="68"/>
      <c r="B11" s="216" t="s">
        <v>666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5"/>
      <c r="AL11" s="206" t="s">
        <v>632</v>
      </c>
      <c r="AM11" s="160"/>
      <c r="AN11" s="160"/>
      <c r="AO11" s="160"/>
      <c r="AP11" s="160"/>
      <c r="AQ11" s="160"/>
      <c r="AR11" s="160"/>
      <c r="AS11" s="207"/>
      <c r="AT11" s="561">
        <v>3.1</v>
      </c>
      <c r="AU11" s="562"/>
      <c r="AV11" s="562"/>
      <c r="AW11" s="562"/>
      <c r="AX11" s="562"/>
      <c r="AY11" s="562"/>
      <c r="AZ11" s="562"/>
      <c r="BA11" s="562"/>
      <c r="BB11" s="562"/>
      <c r="BC11" s="562"/>
      <c r="BD11" s="562"/>
      <c r="BE11" s="562"/>
      <c r="BF11" s="562"/>
      <c r="BG11" s="563"/>
      <c r="BH11" s="561"/>
      <c r="BI11" s="562"/>
      <c r="BJ11" s="562"/>
      <c r="BK11" s="562"/>
      <c r="BL11" s="562"/>
      <c r="BM11" s="562"/>
      <c r="BN11" s="562"/>
      <c r="BO11" s="562"/>
      <c r="BP11" s="562"/>
      <c r="BQ11" s="563"/>
      <c r="BR11" s="561">
        <f t="shared" ref="BR11:BR19" si="0">DD11+DS11</f>
        <v>4251.3999999999996</v>
      </c>
      <c r="BS11" s="562"/>
      <c r="BT11" s="562"/>
      <c r="BU11" s="562"/>
      <c r="BV11" s="562"/>
      <c r="BW11" s="562"/>
      <c r="BX11" s="562"/>
      <c r="BY11" s="562"/>
      <c r="BZ11" s="562"/>
      <c r="CA11" s="563"/>
      <c r="CB11" s="561"/>
      <c r="CC11" s="562"/>
      <c r="CD11" s="562"/>
      <c r="CE11" s="562"/>
      <c r="CF11" s="562"/>
      <c r="CG11" s="562"/>
      <c r="CH11" s="562"/>
      <c r="CI11" s="562"/>
      <c r="CJ11" s="562"/>
      <c r="CK11" s="562"/>
      <c r="CL11" s="562"/>
      <c r="CM11" s="562"/>
      <c r="CN11" s="562"/>
      <c r="CO11" s="563"/>
      <c r="CP11" s="561">
        <f t="shared" ref="CP11:CP19" si="1">EH11+EW11</f>
        <v>0</v>
      </c>
      <c r="CQ11" s="562"/>
      <c r="CR11" s="562"/>
      <c r="CS11" s="562"/>
      <c r="CT11" s="562"/>
      <c r="CU11" s="562"/>
      <c r="CV11" s="562"/>
      <c r="CW11" s="562"/>
      <c r="CX11" s="562"/>
      <c r="CY11" s="562"/>
      <c r="CZ11" s="562"/>
      <c r="DA11" s="562"/>
      <c r="DB11" s="562"/>
      <c r="DC11" s="563"/>
      <c r="DD11" s="561">
        <v>4251.3999999999996</v>
      </c>
      <c r="DE11" s="562"/>
      <c r="DF11" s="562"/>
      <c r="DG11" s="562"/>
      <c r="DH11" s="562"/>
      <c r="DI11" s="562"/>
      <c r="DJ11" s="562"/>
      <c r="DK11" s="562"/>
      <c r="DL11" s="562"/>
      <c r="DM11" s="562"/>
      <c r="DN11" s="562"/>
      <c r="DO11" s="562"/>
      <c r="DP11" s="562"/>
      <c r="DQ11" s="562"/>
      <c r="DR11" s="563"/>
      <c r="DS11" s="561"/>
      <c r="DT11" s="562"/>
      <c r="DU11" s="562"/>
      <c r="DV11" s="562"/>
      <c r="DW11" s="562"/>
      <c r="DX11" s="562"/>
      <c r="DY11" s="562"/>
      <c r="DZ11" s="562"/>
      <c r="EA11" s="562"/>
      <c r="EB11" s="562"/>
      <c r="EC11" s="562"/>
      <c r="ED11" s="562"/>
      <c r="EE11" s="562"/>
      <c r="EF11" s="562"/>
      <c r="EG11" s="563"/>
      <c r="EH11" s="561"/>
      <c r="EI11" s="562"/>
      <c r="EJ11" s="562"/>
      <c r="EK11" s="562"/>
      <c r="EL11" s="562"/>
      <c r="EM11" s="562"/>
      <c r="EN11" s="562"/>
      <c r="EO11" s="562"/>
      <c r="EP11" s="562"/>
      <c r="EQ11" s="562"/>
      <c r="ER11" s="562"/>
      <c r="ES11" s="562"/>
      <c r="ET11" s="562"/>
      <c r="EU11" s="562"/>
      <c r="EV11" s="563"/>
      <c r="EW11" s="561"/>
      <c r="EX11" s="562"/>
      <c r="EY11" s="562"/>
      <c r="EZ11" s="562"/>
      <c r="FA11" s="562"/>
      <c r="FB11" s="562"/>
      <c r="FC11" s="562"/>
      <c r="FD11" s="562"/>
      <c r="FE11" s="562"/>
      <c r="FF11" s="562"/>
      <c r="FG11" s="562"/>
      <c r="FH11" s="562"/>
      <c r="FI11" s="562"/>
      <c r="FJ11" s="562"/>
      <c r="FK11" s="563"/>
      <c r="FO11" s="31"/>
    </row>
    <row r="12" spans="1:171" s="35" customFormat="1" ht="25.5" customHeight="1" x14ac:dyDescent="0.2">
      <c r="A12" s="68"/>
      <c r="B12" s="283" t="s">
        <v>668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8"/>
      <c r="AH12" s="228"/>
      <c r="AI12" s="228"/>
      <c r="AJ12" s="228"/>
      <c r="AK12" s="229"/>
      <c r="AL12" s="206" t="s">
        <v>633</v>
      </c>
      <c r="AM12" s="160"/>
      <c r="AN12" s="160"/>
      <c r="AO12" s="160"/>
      <c r="AP12" s="160"/>
      <c r="AQ12" s="160"/>
      <c r="AR12" s="160"/>
      <c r="AS12" s="207"/>
      <c r="AT12" s="561">
        <v>1</v>
      </c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3"/>
      <c r="BH12" s="561"/>
      <c r="BI12" s="562"/>
      <c r="BJ12" s="562"/>
      <c r="BK12" s="562"/>
      <c r="BL12" s="562"/>
      <c r="BM12" s="562"/>
      <c r="BN12" s="562"/>
      <c r="BO12" s="562"/>
      <c r="BP12" s="562"/>
      <c r="BQ12" s="563"/>
      <c r="BR12" s="561">
        <f t="shared" si="0"/>
        <v>1971</v>
      </c>
      <c r="BS12" s="562"/>
      <c r="BT12" s="562"/>
      <c r="BU12" s="562"/>
      <c r="BV12" s="562"/>
      <c r="BW12" s="562"/>
      <c r="BX12" s="562"/>
      <c r="BY12" s="562"/>
      <c r="BZ12" s="562"/>
      <c r="CA12" s="563"/>
      <c r="CB12" s="561"/>
      <c r="CC12" s="562"/>
      <c r="CD12" s="562"/>
      <c r="CE12" s="562"/>
      <c r="CF12" s="562"/>
      <c r="CG12" s="562"/>
      <c r="CH12" s="562"/>
      <c r="CI12" s="562"/>
      <c r="CJ12" s="562"/>
      <c r="CK12" s="562"/>
      <c r="CL12" s="562"/>
      <c r="CM12" s="562"/>
      <c r="CN12" s="562"/>
      <c r="CO12" s="563"/>
      <c r="CP12" s="561">
        <f t="shared" si="1"/>
        <v>0</v>
      </c>
      <c r="CQ12" s="562"/>
      <c r="CR12" s="562"/>
      <c r="CS12" s="562"/>
      <c r="CT12" s="562"/>
      <c r="CU12" s="562"/>
      <c r="CV12" s="562"/>
      <c r="CW12" s="562"/>
      <c r="CX12" s="562"/>
      <c r="CY12" s="562"/>
      <c r="CZ12" s="562"/>
      <c r="DA12" s="562"/>
      <c r="DB12" s="562"/>
      <c r="DC12" s="563"/>
      <c r="DD12" s="561">
        <v>1971</v>
      </c>
      <c r="DE12" s="562"/>
      <c r="DF12" s="562"/>
      <c r="DG12" s="562"/>
      <c r="DH12" s="562"/>
      <c r="DI12" s="562"/>
      <c r="DJ12" s="562"/>
      <c r="DK12" s="562"/>
      <c r="DL12" s="562"/>
      <c r="DM12" s="562"/>
      <c r="DN12" s="562"/>
      <c r="DO12" s="562"/>
      <c r="DP12" s="562"/>
      <c r="DQ12" s="562"/>
      <c r="DR12" s="563"/>
      <c r="DS12" s="561"/>
      <c r="DT12" s="562"/>
      <c r="DU12" s="562"/>
      <c r="DV12" s="562"/>
      <c r="DW12" s="562"/>
      <c r="DX12" s="562"/>
      <c r="DY12" s="562"/>
      <c r="DZ12" s="562"/>
      <c r="EA12" s="562"/>
      <c r="EB12" s="562"/>
      <c r="EC12" s="562"/>
      <c r="ED12" s="562"/>
      <c r="EE12" s="562"/>
      <c r="EF12" s="562"/>
      <c r="EG12" s="563"/>
      <c r="EH12" s="561"/>
      <c r="EI12" s="562"/>
      <c r="EJ12" s="562"/>
      <c r="EK12" s="562"/>
      <c r="EL12" s="562"/>
      <c r="EM12" s="562"/>
      <c r="EN12" s="562"/>
      <c r="EO12" s="562"/>
      <c r="EP12" s="562"/>
      <c r="EQ12" s="562"/>
      <c r="ER12" s="562"/>
      <c r="ES12" s="562"/>
      <c r="ET12" s="562"/>
      <c r="EU12" s="562"/>
      <c r="EV12" s="563"/>
      <c r="EW12" s="561"/>
      <c r="EX12" s="562"/>
      <c r="EY12" s="562"/>
      <c r="EZ12" s="562"/>
      <c r="FA12" s="562"/>
      <c r="FB12" s="562"/>
      <c r="FC12" s="562"/>
      <c r="FD12" s="562"/>
      <c r="FE12" s="562"/>
      <c r="FF12" s="562"/>
      <c r="FG12" s="562"/>
      <c r="FH12" s="562"/>
      <c r="FI12" s="562"/>
      <c r="FJ12" s="562"/>
      <c r="FK12" s="563"/>
      <c r="FO12" s="1"/>
    </row>
    <row r="13" spans="1:171" s="35" customFormat="1" x14ac:dyDescent="0.2">
      <c r="A13" s="68"/>
      <c r="B13" s="228" t="s">
        <v>390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9"/>
      <c r="AL13" s="206" t="s">
        <v>637</v>
      </c>
      <c r="AM13" s="160"/>
      <c r="AN13" s="160"/>
      <c r="AO13" s="160"/>
      <c r="AP13" s="160"/>
      <c r="AQ13" s="160"/>
      <c r="AR13" s="160"/>
      <c r="AS13" s="207"/>
      <c r="AT13" s="561">
        <v>2.1</v>
      </c>
      <c r="AU13" s="562"/>
      <c r="AV13" s="562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3"/>
      <c r="BH13" s="561"/>
      <c r="BI13" s="562"/>
      <c r="BJ13" s="562"/>
      <c r="BK13" s="562"/>
      <c r="BL13" s="562"/>
      <c r="BM13" s="562"/>
      <c r="BN13" s="562"/>
      <c r="BO13" s="562"/>
      <c r="BP13" s="562"/>
      <c r="BQ13" s="563"/>
      <c r="BR13" s="561">
        <f t="shared" si="0"/>
        <v>2280.4</v>
      </c>
      <c r="BS13" s="562"/>
      <c r="BT13" s="562"/>
      <c r="BU13" s="562"/>
      <c r="BV13" s="562"/>
      <c r="BW13" s="562"/>
      <c r="BX13" s="562"/>
      <c r="BY13" s="562"/>
      <c r="BZ13" s="562"/>
      <c r="CA13" s="563"/>
      <c r="CB13" s="561"/>
      <c r="CC13" s="562"/>
      <c r="CD13" s="562"/>
      <c r="CE13" s="562"/>
      <c r="CF13" s="562"/>
      <c r="CG13" s="562"/>
      <c r="CH13" s="562"/>
      <c r="CI13" s="562"/>
      <c r="CJ13" s="562"/>
      <c r="CK13" s="562"/>
      <c r="CL13" s="562"/>
      <c r="CM13" s="562"/>
      <c r="CN13" s="562"/>
      <c r="CO13" s="563"/>
      <c r="CP13" s="561">
        <f t="shared" si="1"/>
        <v>0</v>
      </c>
      <c r="CQ13" s="562"/>
      <c r="CR13" s="562"/>
      <c r="CS13" s="562"/>
      <c r="CT13" s="562"/>
      <c r="CU13" s="562"/>
      <c r="CV13" s="562"/>
      <c r="CW13" s="562"/>
      <c r="CX13" s="562"/>
      <c r="CY13" s="562"/>
      <c r="CZ13" s="562"/>
      <c r="DA13" s="562"/>
      <c r="DB13" s="562"/>
      <c r="DC13" s="563"/>
      <c r="DD13" s="561">
        <v>2280.4</v>
      </c>
      <c r="DE13" s="562"/>
      <c r="DF13" s="562"/>
      <c r="DG13" s="562"/>
      <c r="DH13" s="562"/>
      <c r="DI13" s="562"/>
      <c r="DJ13" s="562"/>
      <c r="DK13" s="562"/>
      <c r="DL13" s="562"/>
      <c r="DM13" s="562"/>
      <c r="DN13" s="562"/>
      <c r="DO13" s="562"/>
      <c r="DP13" s="562"/>
      <c r="DQ13" s="562"/>
      <c r="DR13" s="563"/>
      <c r="DS13" s="561"/>
      <c r="DT13" s="562"/>
      <c r="DU13" s="562"/>
      <c r="DV13" s="562"/>
      <c r="DW13" s="562"/>
      <c r="DX13" s="562"/>
      <c r="DY13" s="562"/>
      <c r="DZ13" s="562"/>
      <c r="EA13" s="562"/>
      <c r="EB13" s="562"/>
      <c r="EC13" s="562"/>
      <c r="ED13" s="562"/>
      <c r="EE13" s="562"/>
      <c r="EF13" s="562"/>
      <c r="EG13" s="563"/>
      <c r="EH13" s="561"/>
      <c r="EI13" s="562"/>
      <c r="EJ13" s="562"/>
      <c r="EK13" s="562"/>
      <c r="EL13" s="562"/>
      <c r="EM13" s="562"/>
      <c r="EN13" s="562"/>
      <c r="EO13" s="562"/>
      <c r="EP13" s="562"/>
      <c r="EQ13" s="562"/>
      <c r="ER13" s="562"/>
      <c r="ES13" s="562"/>
      <c r="ET13" s="562"/>
      <c r="EU13" s="562"/>
      <c r="EV13" s="563"/>
      <c r="EW13" s="561"/>
      <c r="EX13" s="562"/>
      <c r="EY13" s="562"/>
      <c r="EZ13" s="562"/>
      <c r="FA13" s="562"/>
      <c r="FB13" s="562"/>
      <c r="FC13" s="562"/>
      <c r="FD13" s="562"/>
      <c r="FE13" s="562"/>
      <c r="FF13" s="562"/>
      <c r="FG13" s="562"/>
      <c r="FH13" s="562"/>
      <c r="FI13" s="562"/>
      <c r="FJ13" s="562"/>
      <c r="FK13" s="563"/>
      <c r="FO13" s="31"/>
    </row>
    <row r="14" spans="1:171" s="35" customFormat="1" x14ac:dyDescent="0.2">
      <c r="A14" s="68"/>
      <c r="B14" s="228" t="s">
        <v>391</v>
      </c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9"/>
      <c r="AL14" s="206" t="s">
        <v>639</v>
      </c>
      <c r="AM14" s="160"/>
      <c r="AN14" s="160"/>
      <c r="AO14" s="160"/>
      <c r="AP14" s="160"/>
      <c r="AQ14" s="160"/>
      <c r="AR14" s="160"/>
      <c r="AS14" s="207"/>
      <c r="AT14" s="561"/>
      <c r="AU14" s="562"/>
      <c r="AV14" s="562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3"/>
      <c r="BH14" s="561"/>
      <c r="BI14" s="562"/>
      <c r="BJ14" s="562"/>
      <c r="BK14" s="562"/>
      <c r="BL14" s="562"/>
      <c r="BM14" s="562"/>
      <c r="BN14" s="562"/>
      <c r="BO14" s="562"/>
      <c r="BP14" s="562"/>
      <c r="BQ14" s="563"/>
      <c r="BR14" s="561">
        <f t="shared" si="0"/>
        <v>0</v>
      </c>
      <c r="BS14" s="562"/>
      <c r="BT14" s="562"/>
      <c r="BU14" s="562"/>
      <c r="BV14" s="562"/>
      <c r="BW14" s="562"/>
      <c r="BX14" s="562"/>
      <c r="BY14" s="562"/>
      <c r="BZ14" s="562"/>
      <c r="CA14" s="563"/>
      <c r="CB14" s="561"/>
      <c r="CC14" s="562"/>
      <c r="CD14" s="562"/>
      <c r="CE14" s="562"/>
      <c r="CF14" s="562"/>
      <c r="CG14" s="562"/>
      <c r="CH14" s="562"/>
      <c r="CI14" s="562"/>
      <c r="CJ14" s="562"/>
      <c r="CK14" s="562"/>
      <c r="CL14" s="562"/>
      <c r="CM14" s="562"/>
      <c r="CN14" s="562"/>
      <c r="CO14" s="563"/>
      <c r="CP14" s="561">
        <f t="shared" si="1"/>
        <v>0</v>
      </c>
      <c r="CQ14" s="562"/>
      <c r="CR14" s="562"/>
      <c r="CS14" s="562"/>
      <c r="CT14" s="562"/>
      <c r="CU14" s="562"/>
      <c r="CV14" s="562"/>
      <c r="CW14" s="562"/>
      <c r="CX14" s="562"/>
      <c r="CY14" s="562"/>
      <c r="CZ14" s="562"/>
      <c r="DA14" s="562"/>
      <c r="DB14" s="562"/>
      <c r="DC14" s="563"/>
      <c r="DD14" s="561"/>
      <c r="DE14" s="562"/>
      <c r="DF14" s="562"/>
      <c r="DG14" s="562"/>
      <c r="DH14" s="562"/>
      <c r="DI14" s="562"/>
      <c r="DJ14" s="562"/>
      <c r="DK14" s="562"/>
      <c r="DL14" s="562"/>
      <c r="DM14" s="562"/>
      <c r="DN14" s="562"/>
      <c r="DO14" s="562"/>
      <c r="DP14" s="562"/>
      <c r="DQ14" s="562"/>
      <c r="DR14" s="563"/>
      <c r="DS14" s="561"/>
      <c r="DT14" s="562"/>
      <c r="DU14" s="562"/>
      <c r="DV14" s="562"/>
      <c r="DW14" s="562"/>
      <c r="DX14" s="562"/>
      <c r="DY14" s="562"/>
      <c r="DZ14" s="562"/>
      <c r="EA14" s="562"/>
      <c r="EB14" s="562"/>
      <c r="EC14" s="562"/>
      <c r="ED14" s="562"/>
      <c r="EE14" s="562"/>
      <c r="EF14" s="562"/>
      <c r="EG14" s="563"/>
      <c r="EH14" s="561"/>
      <c r="EI14" s="562"/>
      <c r="EJ14" s="562"/>
      <c r="EK14" s="562"/>
      <c r="EL14" s="562"/>
      <c r="EM14" s="562"/>
      <c r="EN14" s="562"/>
      <c r="EO14" s="562"/>
      <c r="EP14" s="562"/>
      <c r="EQ14" s="562"/>
      <c r="ER14" s="562"/>
      <c r="ES14" s="562"/>
      <c r="ET14" s="562"/>
      <c r="EU14" s="562"/>
      <c r="EV14" s="563"/>
      <c r="EW14" s="561"/>
      <c r="EX14" s="562"/>
      <c r="EY14" s="562"/>
      <c r="EZ14" s="562"/>
      <c r="FA14" s="562"/>
      <c r="FB14" s="562"/>
      <c r="FC14" s="562"/>
      <c r="FD14" s="562"/>
      <c r="FE14" s="562"/>
      <c r="FF14" s="562"/>
      <c r="FG14" s="562"/>
      <c r="FH14" s="562"/>
      <c r="FI14" s="562"/>
      <c r="FJ14" s="562"/>
      <c r="FK14" s="563"/>
      <c r="FO14" s="25"/>
    </row>
    <row r="15" spans="1:171" s="35" customFormat="1" x14ac:dyDescent="0.2">
      <c r="A15" s="68"/>
      <c r="B15" s="308" t="s">
        <v>429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9"/>
      <c r="AL15" s="206" t="s">
        <v>641</v>
      </c>
      <c r="AM15" s="160"/>
      <c r="AN15" s="160"/>
      <c r="AO15" s="160"/>
      <c r="AP15" s="160"/>
      <c r="AQ15" s="160"/>
      <c r="AR15" s="160"/>
      <c r="AS15" s="207"/>
      <c r="AT15" s="561">
        <v>31.3</v>
      </c>
      <c r="AU15" s="562"/>
      <c r="AV15" s="562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3"/>
      <c r="BH15" s="561">
        <v>0.3</v>
      </c>
      <c r="BI15" s="562"/>
      <c r="BJ15" s="562"/>
      <c r="BK15" s="562"/>
      <c r="BL15" s="562"/>
      <c r="BM15" s="562"/>
      <c r="BN15" s="562"/>
      <c r="BO15" s="562"/>
      <c r="BP15" s="562"/>
      <c r="BQ15" s="563"/>
      <c r="BR15" s="561">
        <f t="shared" si="0"/>
        <v>30846</v>
      </c>
      <c r="BS15" s="562"/>
      <c r="BT15" s="562"/>
      <c r="BU15" s="562"/>
      <c r="BV15" s="562"/>
      <c r="BW15" s="562"/>
      <c r="BX15" s="562"/>
      <c r="BY15" s="562"/>
      <c r="BZ15" s="562"/>
      <c r="CA15" s="563"/>
      <c r="CB15" s="561">
        <v>1386.4</v>
      </c>
      <c r="CC15" s="562"/>
      <c r="CD15" s="562"/>
      <c r="CE15" s="562"/>
      <c r="CF15" s="562"/>
      <c r="CG15" s="562"/>
      <c r="CH15" s="562"/>
      <c r="CI15" s="562"/>
      <c r="CJ15" s="562"/>
      <c r="CK15" s="562"/>
      <c r="CL15" s="562"/>
      <c r="CM15" s="562"/>
      <c r="CN15" s="562"/>
      <c r="CO15" s="563"/>
      <c r="CP15" s="561">
        <f t="shared" si="1"/>
        <v>153.9</v>
      </c>
      <c r="CQ15" s="562"/>
      <c r="CR15" s="562"/>
      <c r="CS15" s="562"/>
      <c r="CT15" s="562"/>
      <c r="CU15" s="562"/>
      <c r="CV15" s="562"/>
      <c r="CW15" s="562"/>
      <c r="CX15" s="562"/>
      <c r="CY15" s="562"/>
      <c r="CZ15" s="562"/>
      <c r="DA15" s="562"/>
      <c r="DB15" s="562"/>
      <c r="DC15" s="563"/>
      <c r="DD15" s="561">
        <v>30678.2</v>
      </c>
      <c r="DE15" s="562"/>
      <c r="DF15" s="562"/>
      <c r="DG15" s="562"/>
      <c r="DH15" s="562"/>
      <c r="DI15" s="562"/>
      <c r="DJ15" s="562"/>
      <c r="DK15" s="562"/>
      <c r="DL15" s="562"/>
      <c r="DM15" s="562"/>
      <c r="DN15" s="562"/>
      <c r="DO15" s="562"/>
      <c r="DP15" s="562"/>
      <c r="DQ15" s="562"/>
      <c r="DR15" s="563"/>
      <c r="DS15" s="561">
        <v>167.8</v>
      </c>
      <c r="DT15" s="562"/>
      <c r="DU15" s="562"/>
      <c r="DV15" s="562"/>
      <c r="DW15" s="562"/>
      <c r="DX15" s="562"/>
      <c r="DY15" s="562"/>
      <c r="DZ15" s="562"/>
      <c r="EA15" s="562"/>
      <c r="EB15" s="562"/>
      <c r="EC15" s="562"/>
      <c r="ED15" s="562"/>
      <c r="EE15" s="562"/>
      <c r="EF15" s="562"/>
      <c r="EG15" s="563"/>
      <c r="EH15" s="561">
        <v>153.9</v>
      </c>
      <c r="EI15" s="562"/>
      <c r="EJ15" s="562"/>
      <c r="EK15" s="562"/>
      <c r="EL15" s="562"/>
      <c r="EM15" s="562"/>
      <c r="EN15" s="562"/>
      <c r="EO15" s="562"/>
      <c r="EP15" s="562"/>
      <c r="EQ15" s="562"/>
      <c r="ER15" s="562"/>
      <c r="ES15" s="562"/>
      <c r="ET15" s="562"/>
      <c r="EU15" s="562"/>
      <c r="EV15" s="563"/>
      <c r="EW15" s="561"/>
      <c r="EX15" s="562"/>
      <c r="EY15" s="562"/>
      <c r="EZ15" s="562"/>
      <c r="FA15" s="562"/>
      <c r="FB15" s="562"/>
      <c r="FC15" s="562"/>
      <c r="FD15" s="562"/>
      <c r="FE15" s="562"/>
      <c r="FF15" s="562"/>
      <c r="FG15" s="562"/>
      <c r="FH15" s="562"/>
      <c r="FI15" s="562"/>
      <c r="FJ15" s="562"/>
      <c r="FK15" s="563"/>
      <c r="FO15" s="1"/>
    </row>
    <row r="16" spans="1:171" s="35" customFormat="1" ht="25.5" customHeight="1" x14ac:dyDescent="0.2">
      <c r="A16" s="68"/>
      <c r="B16" s="216" t="s">
        <v>83</v>
      </c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5"/>
      <c r="AL16" s="206" t="s">
        <v>643</v>
      </c>
      <c r="AM16" s="160"/>
      <c r="AN16" s="160"/>
      <c r="AO16" s="160"/>
      <c r="AP16" s="160"/>
      <c r="AQ16" s="160"/>
      <c r="AR16" s="160"/>
      <c r="AS16" s="207"/>
      <c r="AT16" s="561">
        <v>21.4</v>
      </c>
      <c r="AU16" s="562"/>
      <c r="AV16" s="562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3"/>
      <c r="BH16" s="561"/>
      <c r="BI16" s="562"/>
      <c r="BJ16" s="562"/>
      <c r="BK16" s="562"/>
      <c r="BL16" s="562"/>
      <c r="BM16" s="562"/>
      <c r="BN16" s="562"/>
      <c r="BO16" s="562"/>
      <c r="BP16" s="562"/>
      <c r="BQ16" s="563"/>
      <c r="BR16" s="561">
        <f t="shared" si="0"/>
        <v>20460.800000000003</v>
      </c>
      <c r="BS16" s="562"/>
      <c r="BT16" s="562"/>
      <c r="BU16" s="562"/>
      <c r="BV16" s="562"/>
      <c r="BW16" s="562"/>
      <c r="BX16" s="562"/>
      <c r="BY16" s="562"/>
      <c r="BZ16" s="562"/>
      <c r="CA16" s="563"/>
      <c r="CB16" s="561">
        <v>839.9</v>
      </c>
      <c r="CC16" s="562"/>
      <c r="CD16" s="562"/>
      <c r="CE16" s="562"/>
      <c r="CF16" s="562"/>
      <c r="CG16" s="562"/>
      <c r="CH16" s="562"/>
      <c r="CI16" s="562"/>
      <c r="CJ16" s="562"/>
      <c r="CK16" s="562"/>
      <c r="CL16" s="562"/>
      <c r="CM16" s="562"/>
      <c r="CN16" s="562"/>
      <c r="CO16" s="563"/>
      <c r="CP16" s="561">
        <f t="shared" si="1"/>
        <v>0</v>
      </c>
      <c r="CQ16" s="562"/>
      <c r="CR16" s="562"/>
      <c r="CS16" s="562"/>
      <c r="CT16" s="562"/>
      <c r="CU16" s="562"/>
      <c r="CV16" s="562"/>
      <c r="CW16" s="562"/>
      <c r="CX16" s="562"/>
      <c r="CY16" s="562"/>
      <c r="CZ16" s="562"/>
      <c r="DA16" s="562"/>
      <c r="DB16" s="562"/>
      <c r="DC16" s="563"/>
      <c r="DD16" s="561">
        <v>20375.400000000001</v>
      </c>
      <c r="DE16" s="562"/>
      <c r="DF16" s="562"/>
      <c r="DG16" s="562"/>
      <c r="DH16" s="562"/>
      <c r="DI16" s="562"/>
      <c r="DJ16" s="562"/>
      <c r="DK16" s="562"/>
      <c r="DL16" s="562"/>
      <c r="DM16" s="562"/>
      <c r="DN16" s="562"/>
      <c r="DO16" s="562"/>
      <c r="DP16" s="562"/>
      <c r="DQ16" s="562"/>
      <c r="DR16" s="563"/>
      <c r="DS16" s="561">
        <v>85.4</v>
      </c>
      <c r="DT16" s="562"/>
      <c r="DU16" s="562"/>
      <c r="DV16" s="562"/>
      <c r="DW16" s="562"/>
      <c r="DX16" s="562"/>
      <c r="DY16" s="562"/>
      <c r="DZ16" s="562"/>
      <c r="EA16" s="562"/>
      <c r="EB16" s="562"/>
      <c r="EC16" s="562"/>
      <c r="ED16" s="562"/>
      <c r="EE16" s="562"/>
      <c r="EF16" s="562"/>
      <c r="EG16" s="563"/>
      <c r="EH16" s="561"/>
      <c r="EI16" s="562"/>
      <c r="EJ16" s="562"/>
      <c r="EK16" s="562"/>
      <c r="EL16" s="562"/>
      <c r="EM16" s="562"/>
      <c r="EN16" s="562"/>
      <c r="EO16" s="562"/>
      <c r="EP16" s="562"/>
      <c r="EQ16" s="562"/>
      <c r="ER16" s="562"/>
      <c r="ES16" s="562"/>
      <c r="ET16" s="562"/>
      <c r="EU16" s="562"/>
      <c r="EV16" s="563"/>
      <c r="EW16" s="561"/>
      <c r="EX16" s="562"/>
      <c r="EY16" s="562"/>
      <c r="EZ16" s="562"/>
      <c r="FA16" s="562"/>
      <c r="FB16" s="562"/>
      <c r="FC16" s="562"/>
      <c r="FD16" s="562"/>
      <c r="FE16" s="562"/>
      <c r="FF16" s="562"/>
      <c r="FG16" s="562"/>
      <c r="FH16" s="562"/>
      <c r="FI16" s="562"/>
      <c r="FJ16" s="562"/>
      <c r="FK16" s="563"/>
      <c r="FO16" s="1"/>
    </row>
    <row r="17" spans="1:171" s="35" customFormat="1" x14ac:dyDescent="0.2">
      <c r="A17" s="68"/>
      <c r="B17" s="588" t="s">
        <v>127</v>
      </c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8"/>
      <c r="Z17" s="588"/>
      <c r="AA17" s="588"/>
      <c r="AB17" s="588"/>
      <c r="AC17" s="588"/>
      <c r="AD17" s="588"/>
      <c r="AE17" s="588"/>
      <c r="AF17" s="588"/>
      <c r="AG17" s="588"/>
      <c r="AH17" s="588"/>
      <c r="AI17" s="588"/>
      <c r="AJ17" s="588"/>
      <c r="AK17" s="589"/>
      <c r="AL17" s="206" t="s">
        <v>644</v>
      </c>
      <c r="AM17" s="160"/>
      <c r="AN17" s="160"/>
      <c r="AO17" s="160"/>
      <c r="AP17" s="160"/>
      <c r="AQ17" s="160"/>
      <c r="AR17" s="160"/>
      <c r="AS17" s="207"/>
      <c r="AT17" s="561">
        <v>1</v>
      </c>
      <c r="AU17" s="562"/>
      <c r="AV17" s="562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3"/>
      <c r="BH17" s="561"/>
      <c r="BI17" s="562"/>
      <c r="BJ17" s="562"/>
      <c r="BK17" s="562"/>
      <c r="BL17" s="562"/>
      <c r="BM17" s="562"/>
      <c r="BN17" s="562"/>
      <c r="BO17" s="562"/>
      <c r="BP17" s="562"/>
      <c r="BQ17" s="563"/>
      <c r="BR17" s="561">
        <f t="shared" si="0"/>
        <v>1366</v>
      </c>
      <c r="BS17" s="562"/>
      <c r="BT17" s="562"/>
      <c r="BU17" s="562"/>
      <c r="BV17" s="562"/>
      <c r="BW17" s="562"/>
      <c r="BX17" s="562"/>
      <c r="BY17" s="562"/>
      <c r="BZ17" s="562"/>
      <c r="CA17" s="563"/>
      <c r="CB17" s="561"/>
      <c r="CC17" s="562"/>
      <c r="CD17" s="562"/>
      <c r="CE17" s="562"/>
      <c r="CF17" s="562"/>
      <c r="CG17" s="562"/>
      <c r="CH17" s="562"/>
      <c r="CI17" s="562"/>
      <c r="CJ17" s="562"/>
      <c r="CK17" s="562"/>
      <c r="CL17" s="562"/>
      <c r="CM17" s="562"/>
      <c r="CN17" s="562"/>
      <c r="CO17" s="563"/>
      <c r="CP17" s="561">
        <f t="shared" si="1"/>
        <v>0</v>
      </c>
      <c r="CQ17" s="562"/>
      <c r="CR17" s="562"/>
      <c r="CS17" s="562"/>
      <c r="CT17" s="562"/>
      <c r="CU17" s="562"/>
      <c r="CV17" s="562"/>
      <c r="CW17" s="562"/>
      <c r="CX17" s="562"/>
      <c r="CY17" s="562"/>
      <c r="CZ17" s="562"/>
      <c r="DA17" s="562"/>
      <c r="DB17" s="562"/>
      <c r="DC17" s="563"/>
      <c r="DD17" s="561">
        <v>1366</v>
      </c>
      <c r="DE17" s="562"/>
      <c r="DF17" s="562"/>
      <c r="DG17" s="562"/>
      <c r="DH17" s="562"/>
      <c r="DI17" s="562"/>
      <c r="DJ17" s="562"/>
      <c r="DK17" s="562"/>
      <c r="DL17" s="562"/>
      <c r="DM17" s="562"/>
      <c r="DN17" s="562"/>
      <c r="DO17" s="562"/>
      <c r="DP17" s="562"/>
      <c r="DQ17" s="562"/>
      <c r="DR17" s="563"/>
      <c r="DS17" s="561"/>
      <c r="DT17" s="562"/>
      <c r="DU17" s="562"/>
      <c r="DV17" s="562"/>
      <c r="DW17" s="562"/>
      <c r="DX17" s="562"/>
      <c r="DY17" s="562"/>
      <c r="DZ17" s="562"/>
      <c r="EA17" s="562"/>
      <c r="EB17" s="562"/>
      <c r="EC17" s="562"/>
      <c r="ED17" s="562"/>
      <c r="EE17" s="562"/>
      <c r="EF17" s="562"/>
      <c r="EG17" s="563"/>
      <c r="EH17" s="561"/>
      <c r="EI17" s="562"/>
      <c r="EJ17" s="562"/>
      <c r="EK17" s="562"/>
      <c r="EL17" s="562"/>
      <c r="EM17" s="562"/>
      <c r="EN17" s="562"/>
      <c r="EO17" s="562"/>
      <c r="EP17" s="562"/>
      <c r="EQ17" s="562"/>
      <c r="ER17" s="562"/>
      <c r="ES17" s="562"/>
      <c r="ET17" s="562"/>
      <c r="EU17" s="562"/>
      <c r="EV17" s="563"/>
      <c r="EW17" s="561"/>
      <c r="EX17" s="562"/>
      <c r="EY17" s="562"/>
      <c r="EZ17" s="562"/>
      <c r="FA17" s="562"/>
      <c r="FB17" s="562"/>
      <c r="FC17" s="562"/>
      <c r="FD17" s="562"/>
      <c r="FE17" s="562"/>
      <c r="FF17" s="562"/>
      <c r="FG17" s="562"/>
      <c r="FH17" s="562"/>
      <c r="FI17" s="562"/>
      <c r="FJ17" s="562"/>
      <c r="FK17" s="563"/>
      <c r="FO17" s="1"/>
    </row>
    <row r="18" spans="1:171" s="35" customFormat="1" ht="25.5" customHeight="1" x14ac:dyDescent="0.2">
      <c r="A18" s="68"/>
      <c r="B18" s="568" t="s">
        <v>84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90"/>
      <c r="AL18" s="206" t="s">
        <v>649</v>
      </c>
      <c r="AM18" s="160"/>
      <c r="AN18" s="160"/>
      <c r="AO18" s="160"/>
      <c r="AP18" s="160"/>
      <c r="AQ18" s="160"/>
      <c r="AR18" s="160"/>
      <c r="AS18" s="207"/>
      <c r="AT18" s="561">
        <v>15</v>
      </c>
      <c r="AU18" s="562"/>
      <c r="AV18" s="562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3"/>
      <c r="BH18" s="561"/>
      <c r="BI18" s="562"/>
      <c r="BJ18" s="562"/>
      <c r="BK18" s="562"/>
      <c r="BL18" s="562"/>
      <c r="BM18" s="562"/>
      <c r="BN18" s="562"/>
      <c r="BO18" s="562"/>
      <c r="BP18" s="562"/>
      <c r="BQ18" s="563"/>
      <c r="BR18" s="561">
        <f t="shared" si="0"/>
        <v>8774.7999999999993</v>
      </c>
      <c r="BS18" s="562"/>
      <c r="BT18" s="562"/>
      <c r="BU18" s="562"/>
      <c r="BV18" s="562"/>
      <c r="BW18" s="562"/>
      <c r="BX18" s="562"/>
      <c r="BY18" s="562"/>
      <c r="BZ18" s="562"/>
      <c r="CA18" s="563"/>
      <c r="CB18" s="561"/>
      <c r="CC18" s="562"/>
      <c r="CD18" s="562"/>
      <c r="CE18" s="562"/>
      <c r="CF18" s="562"/>
      <c r="CG18" s="562"/>
      <c r="CH18" s="562"/>
      <c r="CI18" s="562"/>
      <c r="CJ18" s="562"/>
      <c r="CK18" s="562"/>
      <c r="CL18" s="562"/>
      <c r="CM18" s="562"/>
      <c r="CN18" s="562"/>
      <c r="CO18" s="563"/>
      <c r="CP18" s="561">
        <f t="shared" si="1"/>
        <v>0</v>
      </c>
      <c r="CQ18" s="562"/>
      <c r="CR18" s="562"/>
      <c r="CS18" s="562"/>
      <c r="CT18" s="562"/>
      <c r="CU18" s="562"/>
      <c r="CV18" s="562"/>
      <c r="CW18" s="562"/>
      <c r="CX18" s="562"/>
      <c r="CY18" s="562"/>
      <c r="CZ18" s="562"/>
      <c r="DA18" s="562"/>
      <c r="DB18" s="562"/>
      <c r="DC18" s="563"/>
      <c r="DD18" s="561">
        <v>8774.7999999999993</v>
      </c>
      <c r="DE18" s="562"/>
      <c r="DF18" s="562"/>
      <c r="DG18" s="562"/>
      <c r="DH18" s="562"/>
      <c r="DI18" s="562"/>
      <c r="DJ18" s="562"/>
      <c r="DK18" s="562"/>
      <c r="DL18" s="562"/>
      <c r="DM18" s="562"/>
      <c r="DN18" s="562"/>
      <c r="DO18" s="562"/>
      <c r="DP18" s="562"/>
      <c r="DQ18" s="562"/>
      <c r="DR18" s="563"/>
      <c r="DS18" s="561"/>
      <c r="DT18" s="562"/>
      <c r="DU18" s="562"/>
      <c r="DV18" s="562"/>
      <c r="DW18" s="562"/>
      <c r="DX18" s="562"/>
      <c r="DY18" s="562"/>
      <c r="DZ18" s="562"/>
      <c r="EA18" s="562"/>
      <c r="EB18" s="562"/>
      <c r="EC18" s="562"/>
      <c r="ED18" s="562"/>
      <c r="EE18" s="562"/>
      <c r="EF18" s="562"/>
      <c r="EG18" s="563"/>
      <c r="EH18" s="561"/>
      <c r="EI18" s="562"/>
      <c r="EJ18" s="562"/>
      <c r="EK18" s="562"/>
      <c r="EL18" s="562"/>
      <c r="EM18" s="562"/>
      <c r="EN18" s="562"/>
      <c r="EO18" s="562"/>
      <c r="EP18" s="562"/>
      <c r="EQ18" s="562"/>
      <c r="ER18" s="562"/>
      <c r="ES18" s="562"/>
      <c r="ET18" s="562"/>
      <c r="EU18" s="562"/>
      <c r="EV18" s="563"/>
      <c r="EW18" s="561"/>
      <c r="EX18" s="562"/>
      <c r="EY18" s="562"/>
      <c r="EZ18" s="562"/>
      <c r="FA18" s="562"/>
      <c r="FB18" s="562"/>
      <c r="FC18" s="562"/>
      <c r="FD18" s="562"/>
      <c r="FE18" s="562"/>
      <c r="FF18" s="562"/>
      <c r="FG18" s="562"/>
      <c r="FH18" s="562"/>
      <c r="FI18" s="562"/>
      <c r="FJ18" s="562"/>
      <c r="FK18" s="563"/>
      <c r="FO18" s="1"/>
    </row>
    <row r="19" spans="1:171" s="35" customFormat="1" ht="15.75" customHeight="1" x14ac:dyDescent="0.2">
      <c r="A19" s="68"/>
      <c r="B19" s="189" t="s">
        <v>85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90"/>
      <c r="AL19" s="206" t="s">
        <v>648</v>
      </c>
      <c r="AM19" s="160"/>
      <c r="AN19" s="160"/>
      <c r="AO19" s="160"/>
      <c r="AP19" s="160"/>
      <c r="AQ19" s="160"/>
      <c r="AR19" s="160"/>
      <c r="AS19" s="207"/>
      <c r="AT19" s="561">
        <v>20.399999999999999</v>
      </c>
      <c r="AU19" s="562"/>
      <c r="AV19" s="562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3"/>
      <c r="BH19" s="561">
        <v>0.3</v>
      </c>
      <c r="BI19" s="562"/>
      <c r="BJ19" s="562"/>
      <c r="BK19" s="562"/>
      <c r="BL19" s="562"/>
      <c r="BM19" s="562"/>
      <c r="BN19" s="562"/>
      <c r="BO19" s="562"/>
      <c r="BP19" s="562"/>
      <c r="BQ19" s="563"/>
      <c r="BR19" s="561">
        <f t="shared" si="0"/>
        <v>13416.4</v>
      </c>
      <c r="BS19" s="562"/>
      <c r="BT19" s="562"/>
      <c r="BU19" s="562"/>
      <c r="BV19" s="562"/>
      <c r="BW19" s="562"/>
      <c r="BX19" s="562"/>
      <c r="BY19" s="562"/>
      <c r="BZ19" s="562"/>
      <c r="CA19" s="563"/>
      <c r="CB19" s="561">
        <v>1823.2</v>
      </c>
      <c r="CC19" s="562"/>
      <c r="CD19" s="562"/>
      <c r="CE19" s="562"/>
      <c r="CF19" s="562"/>
      <c r="CG19" s="562"/>
      <c r="CH19" s="562"/>
      <c r="CI19" s="562"/>
      <c r="CJ19" s="562"/>
      <c r="CK19" s="562"/>
      <c r="CL19" s="562"/>
      <c r="CM19" s="562"/>
      <c r="CN19" s="562"/>
      <c r="CO19" s="563"/>
      <c r="CP19" s="561">
        <f t="shared" si="1"/>
        <v>107.2</v>
      </c>
      <c r="CQ19" s="562"/>
      <c r="CR19" s="562"/>
      <c r="CS19" s="562"/>
      <c r="CT19" s="562"/>
      <c r="CU19" s="562"/>
      <c r="CV19" s="562"/>
      <c r="CW19" s="562"/>
      <c r="CX19" s="562"/>
      <c r="CY19" s="562"/>
      <c r="CZ19" s="562"/>
      <c r="DA19" s="562"/>
      <c r="DB19" s="562"/>
      <c r="DC19" s="563"/>
      <c r="DD19" s="561">
        <v>13391.5</v>
      </c>
      <c r="DE19" s="562"/>
      <c r="DF19" s="562"/>
      <c r="DG19" s="562"/>
      <c r="DH19" s="562"/>
      <c r="DI19" s="562"/>
      <c r="DJ19" s="562"/>
      <c r="DK19" s="562"/>
      <c r="DL19" s="562"/>
      <c r="DM19" s="562"/>
      <c r="DN19" s="562"/>
      <c r="DO19" s="562"/>
      <c r="DP19" s="562"/>
      <c r="DQ19" s="562"/>
      <c r="DR19" s="563"/>
      <c r="DS19" s="561">
        <v>24.9</v>
      </c>
      <c r="DT19" s="562"/>
      <c r="DU19" s="562"/>
      <c r="DV19" s="562"/>
      <c r="DW19" s="562"/>
      <c r="DX19" s="562"/>
      <c r="DY19" s="562"/>
      <c r="DZ19" s="562"/>
      <c r="EA19" s="562"/>
      <c r="EB19" s="562"/>
      <c r="EC19" s="562"/>
      <c r="ED19" s="562"/>
      <c r="EE19" s="562"/>
      <c r="EF19" s="562"/>
      <c r="EG19" s="563"/>
      <c r="EH19" s="561">
        <v>107.2</v>
      </c>
      <c r="EI19" s="562"/>
      <c r="EJ19" s="562"/>
      <c r="EK19" s="562"/>
      <c r="EL19" s="562"/>
      <c r="EM19" s="562"/>
      <c r="EN19" s="562"/>
      <c r="EO19" s="562"/>
      <c r="EP19" s="562"/>
      <c r="EQ19" s="562"/>
      <c r="ER19" s="562"/>
      <c r="ES19" s="562"/>
      <c r="ET19" s="562"/>
      <c r="EU19" s="562"/>
      <c r="EV19" s="563"/>
      <c r="EW19" s="561"/>
      <c r="EX19" s="562"/>
      <c r="EY19" s="562"/>
      <c r="EZ19" s="562"/>
      <c r="FA19" s="562"/>
      <c r="FB19" s="562"/>
      <c r="FC19" s="562"/>
      <c r="FD19" s="562"/>
      <c r="FE19" s="562"/>
      <c r="FF19" s="562"/>
      <c r="FG19" s="562"/>
      <c r="FH19" s="562"/>
      <c r="FI19" s="562"/>
      <c r="FJ19" s="562"/>
      <c r="FK19" s="563"/>
      <c r="FO19" s="218"/>
    </row>
    <row r="20" spans="1:171" s="72" customFormat="1" ht="15" customHeight="1" x14ac:dyDescent="0.2">
      <c r="D20" s="73" t="s">
        <v>86</v>
      </c>
      <c r="FO20" s="218"/>
    </row>
    <row r="21" spans="1:171" s="72" customFormat="1" ht="12.75" customHeight="1" x14ac:dyDescent="0.2">
      <c r="D21" s="73" t="s">
        <v>103</v>
      </c>
      <c r="FO21" s="31"/>
    </row>
    <row r="22" spans="1:171" s="72" customFormat="1" ht="12.75" customHeight="1" x14ac:dyDescent="0.2">
      <c r="D22" s="73" t="s">
        <v>104</v>
      </c>
      <c r="FO22" s="13"/>
    </row>
    <row r="23" spans="1:171" s="72" customFormat="1" ht="12.75" customHeight="1" x14ac:dyDescent="0.2">
      <c r="D23" s="73" t="s">
        <v>87</v>
      </c>
      <c r="FO23" s="1"/>
    </row>
    <row r="24" spans="1:171" x14ac:dyDescent="0.2">
      <c r="FO24" s="25"/>
    </row>
    <row r="25" spans="1:171" x14ac:dyDescent="0.2">
      <c r="FO25" s="25"/>
    </row>
    <row r="26" spans="1:171" x14ac:dyDescent="0.2">
      <c r="FO26" s="25"/>
    </row>
  </sheetData>
  <sheetProtection algorithmName="SHA-512" hashValue="aT9wbvNsaZW6Budb2FnpKWXYxpUpNeYbSk0fTnseQrpYBDPNbTEqPTz+xTP7WRgGpCCpEx6qyrwaBokh/Jb1hw==" saltValue="P+di7FAKxrP85Bkpulj9Rw==" spinCount="100000" sheet="1" objects="1" scenarios="1"/>
  <mergeCells count="144">
    <mergeCell ref="EH19:EV19"/>
    <mergeCell ref="EH7:FK7"/>
    <mergeCell ref="DS8:EG8"/>
    <mergeCell ref="DS9:EG9"/>
    <mergeCell ref="DS10:EG10"/>
    <mergeCell ref="DS11:EG11"/>
    <mergeCell ref="DS12:EG12"/>
    <mergeCell ref="EW19:FK19"/>
    <mergeCell ref="EH16:EV16"/>
    <mergeCell ref="EW14:FK14"/>
    <mergeCell ref="DS13:EG13"/>
    <mergeCell ref="EH18:EV18"/>
    <mergeCell ref="DS16:EG16"/>
    <mergeCell ref="EH8:EV8"/>
    <mergeCell ref="EH9:EV9"/>
    <mergeCell ref="EH10:EV10"/>
    <mergeCell ref="EH11:EV11"/>
    <mergeCell ref="EW15:FK15"/>
    <mergeCell ref="EW16:FK16"/>
    <mergeCell ref="EW17:FK17"/>
    <mergeCell ref="EH17:EV17"/>
    <mergeCell ref="DS17:EG17"/>
    <mergeCell ref="EW18:FK18"/>
    <mergeCell ref="EW10:FK10"/>
    <mergeCell ref="EH14:EV14"/>
    <mergeCell ref="EH15:EV15"/>
    <mergeCell ref="DD11:DR11"/>
    <mergeCell ref="DD12:DR12"/>
    <mergeCell ref="DD13:DR13"/>
    <mergeCell ref="CP7:DC8"/>
    <mergeCell ref="BH13:BQ13"/>
    <mergeCell ref="BH7:BQ8"/>
    <mergeCell ref="DD15:DR15"/>
    <mergeCell ref="CP9:DC9"/>
    <mergeCell ref="CP10:DC10"/>
    <mergeCell ref="CP12:DC12"/>
    <mergeCell ref="DS14:EG14"/>
    <mergeCell ref="DS15:EG15"/>
    <mergeCell ref="CP13:DC13"/>
    <mergeCell ref="CP14:DC14"/>
    <mergeCell ref="DD10:DR10"/>
    <mergeCell ref="BH9:BQ9"/>
    <mergeCell ref="BH10:BQ10"/>
    <mergeCell ref="BH11:BQ11"/>
    <mergeCell ref="DD7:EG7"/>
    <mergeCell ref="DD8:DR8"/>
    <mergeCell ref="DD9:DR9"/>
    <mergeCell ref="DD14:DR14"/>
    <mergeCell ref="EW11:FK11"/>
    <mergeCell ref="EW12:FK12"/>
    <mergeCell ref="EW13:FK13"/>
    <mergeCell ref="EH12:EV12"/>
    <mergeCell ref="EH13:EV13"/>
    <mergeCell ref="A4:FK4"/>
    <mergeCell ref="EW8:FK8"/>
    <mergeCell ref="CP11:DC11"/>
    <mergeCell ref="BR6:DC6"/>
    <mergeCell ref="AT7:BG8"/>
    <mergeCell ref="AL10:AS10"/>
    <mergeCell ref="AT6:BQ6"/>
    <mergeCell ref="DD6:FK6"/>
    <mergeCell ref="DS19:EG19"/>
    <mergeCell ref="DD18:DR18"/>
    <mergeCell ref="BR18:CA18"/>
    <mergeCell ref="BR19:CA19"/>
    <mergeCell ref="CB18:CO18"/>
    <mergeCell ref="CB19:CO19"/>
    <mergeCell ref="CP18:DC18"/>
    <mergeCell ref="CP19:DC19"/>
    <mergeCell ref="BH18:BQ18"/>
    <mergeCell ref="BH19:BQ19"/>
    <mergeCell ref="DD19:DR19"/>
    <mergeCell ref="B19:AK19"/>
    <mergeCell ref="CB10:CO10"/>
    <mergeCell ref="BR12:CA12"/>
    <mergeCell ref="BR11:CA11"/>
    <mergeCell ref="CB11:CO11"/>
    <mergeCell ref="AT16:BG16"/>
    <mergeCell ref="AT17:BG17"/>
    <mergeCell ref="AT18:BG18"/>
    <mergeCell ref="B14:AK14"/>
    <mergeCell ref="B15:AK15"/>
    <mergeCell ref="BR15:CA15"/>
    <mergeCell ref="AL13:AS13"/>
    <mergeCell ref="BH14:BQ14"/>
    <mergeCell ref="BH15:BQ15"/>
    <mergeCell ref="AT14:BG14"/>
    <mergeCell ref="AT15:BG15"/>
    <mergeCell ref="B11:AK11"/>
    <mergeCell ref="AL11:AS11"/>
    <mergeCell ref="BH12:BQ12"/>
    <mergeCell ref="B13:AK13"/>
    <mergeCell ref="AL12:AS12"/>
    <mergeCell ref="AT12:BG12"/>
    <mergeCell ref="AT13:BG13"/>
    <mergeCell ref="AT19:BG19"/>
    <mergeCell ref="B1:FJ1"/>
    <mergeCell ref="CB12:CO12"/>
    <mergeCell ref="CB13:CO13"/>
    <mergeCell ref="AL6:AS8"/>
    <mergeCell ref="A9:AK9"/>
    <mergeCell ref="A6:AK8"/>
    <mergeCell ref="B18:AK18"/>
    <mergeCell ref="AL18:AS18"/>
    <mergeCell ref="DS18:EG18"/>
    <mergeCell ref="CB17:CO17"/>
    <mergeCell ref="BR14:CA14"/>
    <mergeCell ref="CB14:CO14"/>
    <mergeCell ref="CB15:CO15"/>
    <mergeCell ref="DD17:DR17"/>
    <mergeCell ref="CP15:DC15"/>
    <mergeCell ref="CP16:DC16"/>
    <mergeCell ref="CP17:DC17"/>
    <mergeCell ref="BH16:BQ16"/>
    <mergeCell ref="BH17:BQ17"/>
    <mergeCell ref="AT9:BG9"/>
    <mergeCell ref="AT10:BG10"/>
    <mergeCell ref="AT11:BG11"/>
    <mergeCell ref="EW9:FK9"/>
    <mergeCell ref="DD16:DR16"/>
    <mergeCell ref="FO1:FO3"/>
    <mergeCell ref="FO9:FO10"/>
    <mergeCell ref="FO19:FO20"/>
    <mergeCell ref="B17:AK17"/>
    <mergeCell ref="B12:AK12"/>
    <mergeCell ref="B16:AK16"/>
    <mergeCell ref="AL16:AS16"/>
    <mergeCell ref="CB16:CO16"/>
    <mergeCell ref="BR16:CA16"/>
    <mergeCell ref="BR17:CA17"/>
    <mergeCell ref="B10:AK10"/>
    <mergeCell ref="AL9:AS9"/>
    <mergeCell ref="BR13:CA13"/>
    <mergeCell ref="A2:FK2"/>
    <mergeCell ref="BR7:CO7"/>
    <mergeCell ref="CB8:CO8"/>
    <mergeCell ref="CB9:CO9"/>
    <mergeCell ref="BR8:CA8"/>
    <mergeCell ref="BR9:CA9"/>
    <mergeCell ref="BR10:CA10"/>
    <mergeCell ref="AL19:AS19"/>
    <mergeCell ref="AL14:AS14"/>
    <mergeCell ref="AL15:AS15"/>
    <mergeCell ref="AL17:AS17"/>
  </mergeCells>
  <phoneticPr fontId="7" type="noConversion"/>
  <hyperlinks>
    <hyperlink ref="FO1:FO3" location="ПРОВЕРКА!B2033" display="Количество ошибок в разделе 21" xr:uid="{00000000-0004-0000-1100-000000000000}"/>
  </hyperlink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C26"/>
  <sheetViews>
    <sheetView tabSelected="1" view="pageBreakPreview" zoomScaleNormal="100" workbookViewId="0">
      <selection activeCell="EE10" sqref="EE10:EY11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48.75" customHeight="1" x14ac:dyDescent="0.25">
      <c r="B1" s="576" t="s">
        <v>88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FC1" s="110" t="s">
        <v>1381</v>
      </c>
    </row>
    <row r="2" spans="1:159" ht="6" customHeight="1" x14ac:dyDescent="0.2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FC2" s="591">
        <f>ПРОВЕРКА!B2081</f>
        <v>0</v>
      </c>
    </row>
    <row r="3" spans="1:159" s="37" customFormat="1" ht="46.5" customHeight="1" x14ac:dyDescent="0.25">
      <c r="A3" s="489" t="s">
        <v>89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/>
      <c r="EB3" s="489"/>
      <c r="EC3" s="489"/>
      <c r="ED3" s="489"/>
      <c r="EE3" s="489"/>
      <c r="EF3" s="489"/>
      <c r="EG3" s="489"/>
      <c r="EH3" s="489"/>
      <c r="EI3" s="489"/>
      <c r="EJ3" s="489"/>
      <c r="EK3" s="489"/>
      <c r="EL3" s="489"/>
      <c r="EM3" s="489"/>
      <c r="EN3" s="489"/>
      <c r="EO3" s="489"/>
      <c r="EP3" s="489"/>
      <c r="EQ3" s="489"/>
      <c r="ER3" s="489"/>
      <c r="ES3" s="489"/>
      <c r="ET3" s="489"/>
      <c r="EU3" s="489"/>
      <c r="EV3" s="489"/>
      <c r="EW3" s="489"/>
      <c r="EX3" s="489"/>
      <c r="EY3" s="489"/>
      <c r="FC3" s="591"/>
    </row>
    <row r="4" spans="1:159" s="37" customFormat="1" ht="9" customHeight="1" x14ac:dyDescent="0.25">
      <c r="FC4" s="25"/>
    </row>
    <row r="5" spans="1:159" s="31" customFormat="1" ht="30" customHeight="1" x14ac:dyDescent="0.2">
      <c r="A5" s="208" t="s">
        <v>134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10"/>
      <c r="DV5" s="208" t="s">
        <v>150</v>
      </c>
      <c r="DW5" s="209"/>
      <c r="DX5" s="209"/>
      <c r="DY5" s="209"/>
      <c r="DZ5" s="209"/>
      <c r="EA5" s="209"/>
      <c r="EB5" s="209"/>
      <c r="EC5" s="209"/>
      <c r="ED5" s="210"/>
      <c r="EE5" s="208" t="s">
        <v>119</v>
      </c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10"/>
      <c r="FC5" s="1"/>
    </row>
    <row r="6" spans="1:159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193"/>
      <c r="DS6" s="193"/>
      <c r="DT6" s="193"/>
      <c r="DU6" s="194"/>
      <c r="DV6" s="192" t="s">
        <v>692</v>
      </c>
      <c r="DW6" s="193"/>
      <c r="DX6" s="193"/>
      <c r="DY6" s="193"/>
      <c r="DZ6" s="193"/>
      <c r="EA6" s="193"/>
      <c r="EB6" s="193"/>
      <c r="EC6" s="193"/>
      <c r="ED6" s="194"/>
      <c r="EE6" s="192">
        <v>3</v>
      </c>
      <c r="EF6" s="193"/>
      <c r="EG6" s="193"/>
      <c r="EH6" s="193"/>
      <c r="EI6" s="193"/>
      <c r="EJ6" s="193"/>
      <c r="EK6" s="193"/>
      <c r="EL6" s="193"/>
      <c r="EM6" s="193"/>
      <c r="EN6" s="193"/>
      <c r="EO6" s="193"/>
      <c r="EP6" s="193"/>
      <c r="EQ6" s="193"/>
      <c r="ER6" s="193"/>
      <c r="ES6" s="193"/>
      <c r="ET6" s="193"/>
      <c r="EU6" s="193"/>
      <c r="EV6" s="193"/>
      <c r="EW6" s="193"/>
      <c r="EX6" s="193"/>
      <c r="EY6" s="194"/>
      <c r="FC6" s="1"/>
    </row>
    <row r="7" spans="1:159" x14ac:dyDescent="0.2">
      <c r="A7" s="43"/>
      <c r="B7" s="292" t="s">
        <v>96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3"/>
      <c r="DV7" s="206" t="s">
        <v>652</v>
      </c>
      <c r="DW7" s="160"/>
      <c r="DX7" s="160"/>
      <c r="DY7" s="160"/>
      <c r="DZ7" s="160"/>
      <c r="EA7" s="160"/>
      <c r="EB7" s="160"/>
      <c r="EC7" s="160"/>
      <c r="ED7" s="207"/>
      <c r="EE7" s="561">
        <v>480.2</v>
      </c>
      <c r="EF7" s="562"/>
      <c r="EG7" s="562"/>
      <c r="EH7" s="562"/>
      <c r="EI7" s="562"/>
      <c r="EJ7" s="562"/>
      <c r="EK7" s="562"/>
      <c r="EL7" s="562"/>
      <c r="EM7" s="562"/>
      <c r="EN7" s="562"/>
      <c r="EO7" s="562"/>
      <c r="EP7" s="562"/>
      <c r="EQ7" s="562"/>
      <c r="ER7" s="562"/>
      <c r="ES7" s="562"/>
      <c r="ET7" s="562"/>
      <c r="EU7" s="562"/>
      <c r="EV7" s="562"/>
      <c r="EW7" s="562"/>
      <c r="EX7" s="562"/>
      <c r="EY7" s="563"/>
    </row>
    <row r="8" spans="1:159" ht="12.75" customHeight="1" x14ac:dyDescent="0.2">
      <c r="A8" s="49"/>
      <c r="B8" s="594" t="s">
        <v>218</v>
      </c>
      <c r="C8" s="594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94"/>
      <c r="AJ8" s="594"/>
      <c r="AK8" s="594"/>
      <c r="AL8" s="594"/>
      <c r="AM8" s="594"/>
      <c r="AN8" s="594"/>
      <c r="AO8" s="594"/>
      <c r="AP8" s="594"/>
      <c r="AQ8" s="594"/>
      <c r="AR8" s="594"/>
      <c r="AS8" s="594"/>
      <c r="AT8" s="594"/>
      <c r="AU8" s="594"/>
      <c r="AV8" s="594"/>
      <c r="AW8" s="594"/>
      <c r="AX8" s="594"/>
      <c r="AY8" s="594"/>
      <c r="AZ8" s="594"/>
      <c r="BA8" s="594"/>
      <c r="BB8" s="594"/>
      <c r="BC8" s="594"/>
      <c r="BD8" s="594"/>
      <c r="BE8" s="594"/>
      <c r="BF8" s="594"/>
      <c r="BG8" s="594"/>
      <c r="BH8" s="594"/>
      <c r="BI8" s="594"/>
      <c r="BJ8" s="594"/>
      <c r="BK8" s="594"/>
      <c r="BL8" s="594"/>
      <c r="BM8" s="594"/>
      <c r="BN8" s="594"/>
      <c r="BO8" s="594"/>
      <c r="BP8" s="594"/>
      <c r="BQ8" s="594"/>
      <c r="BR8" s="594"/>
      <c r="BS8" s="594"/>
      <c r="BT8" s="594"/>
      <c r="BU8" s="594"/>
      <c r="BV8" s="594"/>
      <c r="BW8" s="594"/>
      <c r="BX8" s="594"/>
      <c r="BY8" s="594"/>
      <c r="BZ8" s="594"/>
      <c r="CA8" s="594"/>
      <c r="CB8" s="594"/>
      <c r="CC8" s="594"/>
      <c r="CD8" s="594"/>
      <c r="CE8" s="594"/>
      <c r="CF8" s="594"/>
      <c r="CG8" s="594"/>
      <c r="CH8" s="594"/>
      <c r="CI8" s="594"/>
      <c r="CJ8" s="594"/>
      <c r="CK8" s="594"/>
      <c r="CL8" s="594"/>
      <c r="CM8" s="594"/>
      <c r="CN8" s="594"/>
      <c r="CO8" s="594"/>
      <c r="CP8" s="594"/>
      <c r="CQ8" s="594"/>
      <c r="CR8" s="594"/>
      <c r="CS8" s="594"/>
      <c r="CT8" s="594"/>
      <c r="CU8" s="594"/>
      <c r="CV8" s="594"/>
      <c r="CW8" s="594"/>
      <c r="CX8" s="594"/>
      <c r="CY8" s="594"/>
      <c r="CZ8" s="594"/>
      <c r="DA8" s="594"/>
      <c r="DB8" s="594"/>
      <c r="DC8" s="594"/>
      <c r="DD8" s="594"/>
      <c r="DE8" s="594"/>
      <c r="DF8" s="594"/>
      <c r="DG8" s="594"/>
      <c r="DH8" s="594"/>
      <c r="DI8" s="594"/>
      <c r="DJ8" s="594"/>
      <c r="DK8" s="594"/>
      <c r="DL8" s="594"/>
      <c r="DM8" s="594"/>
      <c r="DN8" s="594"/>
      <c r="DO8" s="594"/>
      <c r="DP8" s="594"/>
      <c r="DQ8" s="594"/>
      <c r="DR8" s="594"/>
      <c r="DS8" s="594"/>
      <c r="DT8" s="594"/>
      <c r="DU8" s="595"/>
      <c r="DV8" s="294" t="s">
        <v>653</v>
      </c>
      <c r="DW8" s="295"/>
      <c r="DX8" s="295"/>
      <c r="DY8" s="295"/>
      <c r="DZ8" s="295"/>
      <c r="EA8" s="295"/>
      <c r="EB8" s="295"/>
      <c r="EC8" s="295"/>
      <c r="ED8" s="296"/>
      <c r="EE8" s="555">
        <v>480.2</v>
      </c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7"/>
    </row>
    <row r="9" spans="1:159" ht="12.75" customHeight="1" x14ac:dyDescent="0.2">
      <c r="A9" s="43"/>
      <c r="B9" s="302" t="s">
        <v>206</v>
      </c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2"/>
      <c r="V9" s="302"/>
      <c r="W9" s="302"/>
      <c r="X9" s="302"/>
      <c r="Y9" s="302"/>
      <c r="Z9" s="302"/>
      <c r="AA9" s="302"/>
      <c r="AB9" s="302"/>
      <c r="AC9" s="302"/>
      <c r="AD9" s="302"/>
      <c r="AE9" s="302"/>
      <c r="AF9" s="302"/>
      <c r="AG9" s="302"/>
      <c r="AH9" s="302"/>
      <c r="AI9" s="302"/>
      <c r="AJ9" s="302"/>
      <c r="AK9" s="302"/>
      <c r="AL9" s="302"/>
      <c r="AM9" s="302"/>
      <c r="AN9" s="302"/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2"/>
      <c r="BW9" s="302"/>
      <c r="BX9" s="302"/>
      <c r="BY9" s="302"/>
      <c r="BZ9" s="302"/>
      <c r="CA9" s="302"/>
      <c r="CB9" s="302"/>
      <c r="CC9" s="302"/>
      <c r="CD9" s="302"/>
      <c r="CE9" s="302"/>
      <c r="CF9" s="302"/>
      <c r="CG9" s="302"/>
      <c r="CH9" s="302"/>
      <c r="CI9" s="302"/>
      <c r="CJ9" s="302"/>
      <c r="CK9" s="302"/>
      <c r="CL9" s="302"/>
      <c r="CM9" s="302"/>
      <c r="CN9" s="302"/>
      <c r="CO9" s="302"/>
      <c r="CP9" s="302"/>
      <c r="CQ9" s="302"/>
      <c r="CR9" s="302"/>
      <c r="CS9" s="302"/>
      <c r="CT9" s="302"/>
      <c r="CU9" s="302"/>
      <c r="CV9" s="302"/>
      <c r="CW9" s="302"/>
      <c r="CX9" s="302"/>
      <c r="CY9" s="302"/>
      <c r="CZ9" s="302"/>
      <c r="DA9" s="302"/>
      <c r="DB9" s="302"/>
      <c r="DC9" s="302"/>
      <c r="DD9" s="302"/>
      <c r="DE9" s="302"/>
      <c r="DF9" s="302"/>
      <c r="DG9" s="302"/>
      <c r="DH9" s="302"/>
      <c r="DI9" s="302"/>
      <c r="DJ9" s="302"/>
      <c r="DK9" s="302"/>
      <c r="DL9" s="302"/>
      <c r="DM9" s="302"/>
      <c r="DN9" s="302"/>
      <c r="DO9" s="302"/>
      <c r="DP9" s="302"/>
      <c r="DQ9" s="302"/>
      <c r="DR9" s="302"/>
      <c r="DS9" s="302"/>
      <c r="DT9" s="302"/>
      <c r="DU9" s="303"/>
      <c r="DV9" s="297"/>
      <c r="DW9" s="143"/>
      <c r="DX9" s="143"/>
      <c r="DY9" s="143"/>
      <c r="DZ9" s="143"/>
      <c r="EA9" s="143"/>
      <c r="EB9" s="143"/>
      <c r="EC9" s="143"/>
      <c r="ED9" s="298"/>
      <c r="EE9" s="558"/>
      <c r="EF9" s="559"/>
      <c r="EG9" s="559"/>
      <c r="EH9" s="559"/>
      <c r="EI9" s="559"/>
      <c r="EJ9" s="559"/>
      <c r="EK9" s="559"/>
      <c r="EL9" s="559"/>
      <c r="EM9" s="559"/>
      <c r="EN9" s="559"/>
      <c r="EO9" s="559"/>
      <c r="EP9" s="559"/>
      <c r="EQ9" s="559"/>
      <c r="ER9" s="559"/>
      <c r="ES9" s="559"/>
      <c r="ET9" s="559"/>
      <c r="EU9" s="559"/>
      <c r="EV9" s="559"/>
      <c r="EW9" s="559"/>
      <c r="EX9" s="559"/>
      <c r="EY9" s="560"/>
      <c r="FC9" s="218"/>
    </row>
    <row r="10" spans="1:159" ht="12.75" customHeight="1" x14ac:dyDescent="0.2">
      <c r="A10" s="49"/>
      <c r="B10" s="577" t="s">
        <v>97</v>
      </c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  <c r="AC10" s="577"/>
      <c r="AD10" s="577"/>
      <c r="AE10" s="577"/>
      <c r="AF10" s="577"/>
      <c r="AG10" s="577"/>
      <c r="AH10" s="577"/>
      <c r="AI10" s="577"/>
      <c r="AJ10" s="577"/>
      <c r="AK10" s="577"/>
      <c r="AL10" s="577"/>
      <c r="AM10" s="577"/>
      <c r="AN10" s="577"/>
      <c r="AO10" s="577"/>
      <c r="AP10" s="577"/>
      <c r="AQ10" s="577"/>
      <c r="AR10" s="577"/>
      <c r="AS10" s="577"/>
      <c r="AT10" s="577"/>
      <c r="AU10" s="577"/>
      <c r="AV10" s="577"/>
      <c r="AW10" s="577"/>
      <c r="AX10" s="577"/>
      <c r="AY10" s="577"/>
      <c r="AZ10" s="577"/>
      <c r="BA10" s="577"/>
      <c r="BB10" s="577"/>
      <c r="BC10" s="577"/>
      <c r="BD10" s="577"/>
      <c r="BE10" s="577"/>
      <c r="BF10" s="577"/>
      <c r="BG10" s="577"/>
      <c r="BH10" s="577"/>
      <c r="BI10" s="577"/>
      <c r="BJ10" s="577"/>
      <c r="BK10" s="577"/>
      <c r="BL10" s="577"/>
      <c r="BM10" s="577"/>
      <c r="BN10" s="577"/>
      <c r="BO10" s="577"/>
      <c r="BP10" s="577"/>
      <c r="BQ10" s="577"/>
      <c r="BR10" s="577"/>
      <c r="BS10" s="577"/>
      <c r="BT10" s="577"/>
      <c r="BU10" s="577"/>
      <c r="BV10" s="577"/>
      <c r="BW10" s="577"/>
      <c r="BX10" s="577"/>
      <c r="BY10" s="577"/>
      <c r="BZ10" s="577"/>
      <c r="CA10" s="577"/>
      <c r="CB10" s="577"/>
      <c r="CC10" s="577"/>
      <c r="CD10" s="577"/>
      <c r="CE10" s="577"/>
      <c r="CF10" s="577"/>
      <c r="CG10" s="577"/>
      <c r="CH10" s="577"/>
      <c r="CI10" s="577"/>
      <c r="CJ10" s="577"/>
      <c r="CK10" s="577"/>
      <c r="CL10" s="577"/>
      <c r="CM10" s="577"/>
      <c r="CN10" s="577"/>
      <c r="CO10" s="577"/>
      <c r="CP10" s="577"/>
      <c r="CQ10" s="577"/>
      <c r="CR10" s="577"/>
      <c r="CS10" s="577"/>
      <c r="CT10" s="577"/>
      <c r="CU10" s="577"/>
      <c r="CV10" s="577"/>
      <c r="CW10" s="577"/>
      <c r="CX10" s="577"/>
      <c r="CY10" s="577"/>
      <c r="CZ10" s="577"/>
      <c r="DA10" s="577"/>
      <c r="DB10" s="577"/>
      <c r="DC10" s="577"/>
      <c r="DD10" s="577"/>
      <c r="DE10" s="577"/>
      <c r="DF10" s="577"/>
      <c r="DG10" s="577"/>
      <c r="DH10" s="577"/>
      <c r="DI10" s="577"/>
      <c r="DJ10" s="577"/>
      <c r="DK10" s="577"/>
      <c r="DL10" s="577"/>
      <c r="DM10" s="577"/>
      <c r="DN10" s="577"/>
      <c r="DO10" s="577"/>
      <c r="DP10" s="577"/>
      <c r="DQ10" s="577"/>
      <c r="DR10" s="577"/>
      <c r="DS10" s="577"/>
      <c r="DT10" s="577"/>
      <c r="DU10" s="578"/>
      <c r="DV10" s="294" t="s">
        <v>655</v>
      </c>
      <c r="DW10" s="295"/>
      <c r="DX10" s="295"/>
      <c r="DY10" s="295"/>
      <c r="DZ10" s="295"/>
      <c r="EA10" s="295"/>
      <c r="EB10" s="295"/>
      <c r="EC10" s="295"/>
      <c r="ED10" s="296"/>
      <c r="EE10" s="555">
        <v>480.2</v>
      </c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7"/>
      <c r="FC10" s="218"/>
    </row>
    <row r="11" spans="1:159" ht="12.75" customHeight="1" x14ac:dyDescent="0.2">
      <c r="A11" s="43"/>
      <c r="B11" s="83"/>
      <c r="C11" s="244" t="s">
        <v>207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  <c r="CO11" s="244"/>
      <c r="CP11" s="244"/>
      <c r="CQ11" s="244"/>
      <c r="CR11" s="244"/>
      <c r="CS11" s="244"/>
      <c r="CT11" s="244"/>
      <c r="CU11" s="244"/>
      <c r="CV11" s="244"/>
      <c r="CW11" s="244"/>
      <c r="CX11" s="244"/>
      <c r="CY11" s="244"/>
      <c r="CZ11" s="244"/>
      <c r="DA11" s="244"/>
      <c r="DB11" s="244"/>
      <c r="DC11" s="244"/>
      <c r="DD11" s="244"/>
      <c r="DE11" s="244"/>
      <c r="DF11" s="244"/>
      <c r="DG11" s="244"/>
      <c r="DH11" s="244"/>
      <c r="DI11" s="244"/>
      <c r="DJ11" s="244"/>
      <c r="DK11" s="244"/>
      <c r="DL11" s="244"/>
      <c r="DM11" s="244"/>
      <c r="DN11" s="244"/>
      <c r="DO11" s="244"/>
      <c r="DP11" s="244"/>
      <c r="DQ11" s="244"/>
      <c r="DR11" s="244"/>
      <c r="DS11" s="244"/>
      <c r="DT11" s="244"/>
      <c r="DU11" s="245"/>
      <c r="DV11" s="297"/>
      <c r="DW11" s="143"/>
      <c r="DX11" s="143"/>
      <c r="DY11" s="143"/>
      <c r="DZ11" s="143"/>
      <c r="EA11" s="143"/>
      <c r="EB11" s="143"/>
      <c r="EC11" s="143"/>
      <c r="ED11" s="298"/>
      <c r="EE11" s="558"/>
      <c r="EF11" s="559"/>
      <c r="EG11" s="559"/>
      <c r="EH11" s="559"/>
      <c r="EI11" s="559"/>
      <c r="EJ11" s="559"/>
      <c r="EK11" s="559"/>
      <c r="EL11" s="559"/>
      <c r="EM11" s="559"/>
      <c r="EN11" s="559"/>
      <c r="EO11" s="559"/>
      <c r="EP11" s="559"/>
      <c r="EQ11" s="559"/>
      <c r="ER11" s="559"/>
      <c r="ES11" s="559"/>
      <c r="ET11" s="559"/>
      <c r="EU11" s="559"/>
      <c r="EV11" s="559"/>
      <c r="EW11" s="559"/>
      <c r="EX11" s="559"/>
      <c r="EY11" s="560"/>
      <c r="FC11" s="31"/>
    </row>
    <row r="12" spans="1:159" ht="12.75" customHeight="1" x14ac:dyDescent="0.2">
      <c r="A12" s="49"/>
      <c r="B12" s="594" t="s">
        <v>151</v>
      </c>
      <c r="C12" s="594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94"/>
      <c r="AJ12" s="594"/>
      <c r="AK12" s="594"/>
      <c r="AL12" s="594"/>
      <c r="AM12" s="594"/>
      <c r="AN12" s="594"/>
      <c r="AO12" s="594"/>
      <c r="AP12" s="594"/>
      <c r="AQ12" s="594"/>
      <c r="AR12" s="594"/>
      <c r="AS12" s="594"/>
      <c r="AT12" s="594"/>
      <c r="AU12" s="594"/>
      <c r="AV12" s="594"/>
      <c r="AW12" s="594"/>
      <c r="AX12" s="594"/>
      <c r="AY12" s="594"/>
      <c r="AZ12" s="594"/>
      <c r="BA12" s="594"/>
      <c r="BB12" s="594"/>
      <c r="BC12" s="594"/>
      <c r="BD12" s="594"/>
      <c r="BE12" s="594"/>
      <c r="BF12" s="594"/>
      <c r="BG12" s="594"/>
      <c r="BH12" s="594"/>
      <c r="BI12" s="594"/>
      <c r="BJ12" s="594"/>
      <c r="BK12" s="594"/>
      <c r="BL12" s="594"/>
      <c r="BM12" s="594"/>
      <c r="BN12" s="594"/>
      <c r="BO12" s="594"/>
      <c r="BP12" s="594"/>
      <c r="BQ12" s="594"/>
      <c r="BR12" s="594"/>
      <c r="BS12" s="594"/>
      <c r="BT12" s="594"/>
      <c r="BU12" s="594"/>
      <c r="BV12" s="594"/>
      <c r="BW12" s="594"/>
      <c r="BX12" s="594"/>
      <c r="BY12" s="594"/>
      <c r="BZ12" s="594"/>
      <c r="CA12" s="594"/>
      <c r="CB12" s="594"/>
      <c r="CC12" s="594"/>
      <c r="CD12" s="594"/>
      <c r="CE12" s="594"/>
      <c r="CF12" s="594"/>
      <c r="CG12" s="594"/>
      <c r="CH12" s="594"/>
      <c r="CI12" s="594"/>
      <c r="CJ12" s="594"/>
      <c r="CK12" s="594"/>
      <c r="CL12" s="594"/>
      <c r="CM12" s="594"/>
      <c r="CN12" s="594"/>
      <c r="CO12" s="594"/>
      <c r="CP12" s="594"/>
      <c r="CQ12" s="594"/>
      <c r="CR12" s="594"/>
      <c r="CS12" s="594"/>
      <c r="CT12" s="594"/>
      <c r="CU12" s="594"/>
      <c r="CV12" s="594"/>
      <c r="CW12" s="594"/>
      <c r="CX12" s="594"/>
      <c r="CY12" s="594"/>
      <c r="CZ12" s="594"/>
      <c r="DA12" s="594"/>
      <c r="DB12" s="594"/>
      <c r="DC12" s="594"/>
      <c r="DD12" s="594"/>
      <c r="DE12" s="594"/>
      <c r="DF12" s="594"/>
      <c r="DG12" s="594"/>
      <c r="DH12" s="594"/>
      <c r="DI12" s="594"/>
      <c r="DJ12" s="594"/>
      <c r="DK12" s="594"/>
      <c r="DL12" s="594"/>
      <c r="DM12" s="594"/>
      <c r="DN12" s="594"/>
      <c r="DO12" s="594"/>
      <c r="DP12" s="594"/>
      <c r="DQ12" s="594"/>
      <c r="DR12" s="594"/>
      <c r="DS12" s="594"/>
      <c r="DT12" s="594"/>
      <c r="DU12" s="595"/>
      <c r="DV12" s="294" t="s">
        <v>657</v>
      </c>
      <c r="DW12" s="295"/>
      <c r="DX12" s="295"/>
      <c r="DY12" s="295"/>
      <c r="DZ12" s="295"/>
      <c r="EA12" s="295"/>
      <c r="EB12" s="295"/>
      <c r="EC12" s="295"/>
      <c r="ED12" s="296"/>
      <c r="EE12" s="555">
        <v>278.5</v>
      </c>
      <c r="EF12" s="556"/>
      <c r="EG12" s="556"/>
      <c r="EH12" s="556"/>
      <c r="EI12" s="556"/>
      <c r="EJ12" s="556"/>
      <c r="EK12" s="556"/>
      <c r="EL12" s="556"/>
      <c r="EM12" s="556"/>
      <c r="EN12" s="556"/>
      <c r="EO12" s="556"/>
      <c r="EP12" s="556"/>
      <c r="EQ12" s="556"/>
      <c r="ER12" s="556"/>
      <c r="ES12" s="556"/>
      <c r="ET12" s="556"/>
      <c r="EU12" s="556"/>
      <c r="EV12" s="556"/>
      <c r="EW12" s="556"/>
      <c r="EX12" s="556"/>
      <c r="EY12" s="557"/>
    </row>
    <row r="13" spans="1:159" ht="25.5" customHeight="1" x14ac:dyDescent="0.2">
      <c r="A13" s="43"/>
      <c r="B13" s="278" t="s">
        <v>208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9"/>
      <c r="DV13" s="297"/>
      <c r="DW13" s="143"/>
      <c r="DX13" s="143"/>
      <c r="DY13" s="143"/>
      <c r="DZ13" s="143"/>
      <c r="EA13" s="143"/>
      <c r="EB13" s="143"/>
      <c r="EC13" s="143"/>
      <c r="ED13" s="298"/>
      <c r="EE13" s="558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60"/>
      <c r="FC13" s="31"/>
    </row>
    <row r="14" spans="1:159" ht="12.75" customHeight="1" x14ac:dyDescent="0.2">
      <c r="A14" s="49"/>
      <c r="B14" s="596" t="s">
        <v>209</v>
      </c>
      <c r="C14" s="596"/>
      <c r="D14" s="596"/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6"/>
      <c r="Z14" s="596"/>
      <c r="AA14" s="596"/>
      <c r="AB14" s="596"/>
      <c r="AC14" s="596"/>
      <c r="AD14" s="596"/>
      <c r="AE14" s="596"/>
      <c r="AF14" s="596"/>
      <c r="AG14" s="596"/>
      <c r="AH14" s="596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596"/>
      <c r="AX14" s="596"/>
      <c r="AY14" s="596"/>
      <c r="AZ14" s="596"/>
      <c r="BA14" s="596"/>
      <c r="BB14" s="596"/>
      <c r="BC14" s="596"/>
      <c r="BD14" s="596"/>
      <c r="BE14" s="596"/>
      <c r="BF14" s="596"/>
      <c r="BG14" s="596"/>
      <c r="BH14" s="596"/>
      <c r="BI14" s="596"/>
      <c r="BJ14" s="596"/>
      <c r="BK14" s="596"/>
      <c r="BL14" s="596"/>
      <c r="BM14" s="596"/>
      <c r="BN14" s="596"/>
      <c r="BO14" s="596"/>
      <c r="BP14" s="596"/>
      <c r="BQ14" s="596"/>
      <c r="BR14" s="596"/>
      <c r="BS14" s="596"/>
      <c r="BT14" s="596"/>
      <c r="BU14" s="596"/>
      <c r="BV14" s="596"/>
      <c r="BW14" s="596"/>
      <c r="BX14" s="596"/>
      <c r="BY14" s="596"/>
      <c r="BZ14" s="596"/>
      <c r="CA14" s="596"/>
      <c r="CB14" s="596"/>
      <c r="CC14" s="596"/>
      <c r="CD14" s="596"/>
      <c r="CE14" s="596"/>
      <c r="CF14" s="596"/>
      <c r="CG14" s="596"/>
      <c r="CH14" s="596"/>
      <c r="CI14" s="596"/>
      <c r="CJ14" s="596"/>
      <c r="CK14" s="596"/>
      <c r="CL14" s="596"/>
      <c r="CM14" s="596"/>
      <c r="CN14" s="596"/>
      <c r="CO14" s="596"/>
      <c r="CP14" s="596"/>
      <c r="CQ14" s="596"/>
      <c r="CR14" s="596"/>
      <c r="CS14" s="596"/>
      <c r="CT14" s="596"/>
      <c r="CU14" s="596"/>
      <c r="CV14" s="596"/>
      <c r="CW14" s="596"/>
      <c r="CX14" s="596"/>
      <c r="CY14" s="596"/>
      <c r="CZ14" s="596"/>
      <c r="DA14" s="596"/>
      <c r="DB14" s="596"/>
      <c r="DC14" s="596"/>
      <c r="DD14" s="596"/>
      <c r="DE14" s="596"/>
      <c r="DF14" s="596"/>
      <c r="DG14" s="596"/>
      <c r="DH14" s="596"/>
      <c r="DI14" s="596"/>
      <c r="DJ14" s="596"/>
      <c r="DK14" s="596"/>
      <c r="DL14" s="596"/>
      <c r="DM14" s="596"/>
      <c r="DN14" s="596"/>
      <c r="DO14" s="596"/>
      <c r="DP14" s="596"/>
      <c r="DQ14" s="596"/>
      <c r="DR14" s="596"/>
      <c r="DS14" s="596"/>
      <c r="DT14" s="596"/>
      <c r="DU14" s="597"/>
      <c r="DV14" s="294" t="s">
        <v>659</v>
      </c>
      <c r="DW14" s="295"/>
      <c r="DX14" s="295"/>
      <c r="DY14" s="295"/>
      <c r="DZ14" s="295"/>
      <c r="EA14" s="295"/>
      <c r="EB14" s="295"/>
      <c r="EC14" s="295"/>
      <c r="ED14" s="296"/>
      <c r="EE14" s="555">
        <v>38.9</v>
      </c>
      <c r="EF14" s="556"/>
      <c r="EG14" s="556"/>
      <c r="EH14" s="556"/>
      <c r="EI14" s="556"/>
      <c r="EJ14" s="556"/>
      <c r="EK14" s="556"/>
      <c r="EL14" s="556"/>
      <c r="EM14" s="556"/>
      <c r="EN14" s="556"/>
      <c r="EO14" s="556"/>
      <c r="EP14" s="556"/>
      <c r="EQ14" s="556"/>
      <c r="ER14" s="556"/>
      <c r="ES14" s="556"/>
      <c r="ET14" s="556"/>
      <c r="EU14" s="556"/>
      <c r="EV14" s="556"/>
      <c r="EW14" s="556"/>
      <c r="EX14" s="556"/>
      <c r="EY14" s="557"/>
      <c r="FC14" s="25"/>
    </row>
    <row r="15" spans="1:159" ht="12.75" customHeight="1" x14ac:dyDescent="0.2">
      <c r="A15" s="43"/>
      <c r="B15" s="598" t="s">
        <v>210</v>
      </c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  <c r="U15" s="598"/>
      <c r="V15" s="598"/>
      <c r="W15" s="598"/>
      <c r="X15" s="598"/>
      <c r="Y15" s="598"/>
      <c r="Z15" s="598"/>
      <c r="AA15" s="598"/>
      <c r="AB15" s="598"/>
      <c r="AC15" s="598"/>
      <c r="AD15" s="598"/>
      <c r="AE15" s="598"/>
      <c r="AF15" s="598"/>
      <c r="AG15" s="598"/>
      <c r="AH15" s="598"/>
      <c r="AI15" s="598"/>
      <c r="AJ15" s="598"/>
      <c r="AK15" s="598"/>
      <c r="AL15" s="598"/>
      <c r="AM15" s="598"/>
      <c r="AN15" s="598"/>
      <c r="AO15" s="598"/>
      <c r="AP15" s="598"/>
      <c r="AQ15" s="598"/>
      <c r="AR15" s="598"/>
      <c r="AS15" s="598"/>
      <c r="AT15" s="598"/>
      <c r="AU15" s="598"/>
      <c r="AV15" s="598"/>
      <c r="AW15" s="598"/>
      <c r="AX15" s="598"/>
      <c r="AY15" s="598"/>
      <c r="AZ15" s="598"/>
      <c r="BA15" s="598"/>
      <c r="BB15" s="598"/>
      <c r="BC15" s="598"/>
      <c r="BD15" s="598"/>
      <c r="BE15" s="598"/>
      <c r="BF15" s="598"/>
      <c r="BG15" s="598"/>
      <c r="BH15" s="598"/>
      <c r="BI15" s="598"/>
      <c r="BJ15" s="598"/>
      <c r="BK15" s="598"/>
      <c r="BL15" s="598"/>
      <c r="BM15" s="598"/>
      <c r="BN15" s="598"/>
      <c r="BO15" s="598"/>
      <c r="BP15" s="598"/>
      <c r="BQ15" s="598"/>
      <c r="BR15" s="598"/>
      <c r="BS15" s="598"/>
      <c r="BT15" s="598"/>
      <c r="BU15" s="598"/>
      <c r="BV15" s="598"/>
      <c r="BW15" s="598"/>
      <c r="BX15" s="598"/>
      <c r="BY15" s="598"/>
      <c r="BZ15" s="598"/>
      <c r="CA15" s="598"/>
      <c r="CB15" s="598"/>
      <c r="CC15" s="598"/>
      <c r="CD15" s="598"/>
      <c r="CE15" s="598"/>
      <c r="CF15" s="598"/>
      <c r="CG15" s="598"/>
      <c r="CH15" s="598"/>
      <c r="CI15" s="598"/>
      <c r="CJ15" s="598"/>
      <c r="CK15" s="598"/>
      <c r="CL15" s="598"/>
      <c r="CM15" s="598"/>
      <c r="CN15" s="598"/>
      <c r="CO15" s="598"/>
      <c r="CP15" s="598"/>
      <c r="CQ15" s="598"/>
      <c r="CR15" s="598"/>
      <c r="CS15" s="598"/>
      <c r="CT15" s="598"/>
      <c r="CU15" s="598"/>
      <c r="CV15" s="598"/>
      <c r="CW15" s="598"/>
      <c r="CX15" s="598"/>
      <c r="CY15" s="598"/>
      <c r="CZ15" s="598"/>
      <c r="DA15" s="598"/>
      <c r="DB15" s="598"/>
      <c r="DC15" s="598"/>
      <c r="DD15" s="598"/>
      <c r="DE15" s="598"/>
      <c r="DF15" s="598"/>
      <c r="DG15" s="598"/>
      <c r="DH15" s="598"/>
      <c r="DI15" s="598"/>
      <c r="DJ15" s="598"/>
      <c r="DK15" s="598"/>
      <c r="DL15" s="598"/>
      <c r="DM15" s="598"/>
      <c r="DN15" s="598"/>
      <c r="DO15" s="598"/>
      <c r="DP15" s="598"/>
      <c r="DQ15" s="598"/>
      <c r="DR15" s="598"/>
      <c r="DS15" s="598"/>
      <c r="DT15" s="598"/>
      <c r="DU15" s="599"/>
      <c r="DV15" s="297"/>
      <c r="DW15" s="143"/>
      <c r="DX15" s="143"/>
      <c r="DY15" s="143"/>
      <c r="DZ15" s="143"/>
      <c r="EA15" s="143"/>
      <c r="EB15" s="143"/>
      <c r="EC15" s="143"/>
      <c r="ED15" s="298"/>
      <c r="EE15" s="558"/>
      <c r="EF15" s="559"/>
      <c r="EG15" s="559"/>
      <c r="EH15" s="559"/>
      <c r="EI15" s="559"/>
      <c r="EJ15" s="559"/>
      <c r="EK15" s="559"/>
      <c r="EL15" s="559"/>
      <c r="EM15" s="559"/>
      <c r="EN15" s="559"/>
      <c r="EO15" s="559"/>
      <c r="EP15" s="559"/>
      <c r="EQ15" s="559"/>
      <c r="ER15" s="559"/>
      <c r="ES15" s="559"/>
      <c r="ET15" s="559"/>
      <c r="EU15" s="559"/>
      <c r="EV15" s="559"/>
      <c r="EW15" s="559"/>
      <c r="EX15" s="559"/>
      <c r="EY15" s="560"/>
    </row>
    <row r="16" spans="1:159" ht="12.75" customHeight="1" x14ac:dyDescent="0.2">
      <c r="A16" s="20"/>
      <c r="B16" s="600" t="s">
        <v>201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600"/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600"/>
      <c r="AN16" s="600"/>
      <c r="AO16" s="600"/>
      <c r="AP16" s="600"/>
      <c r="AQ16" s="600"/>
      <c r="AR16" s="600"/>
      <c r="AS16" s="600"/>
      <c r="AT16" s="600"/>
      <c r="AU16" s="600"/>
      <c r="AV16" s="600"/>
      <c r="AW16" s="600"/>
      <c r="AX16" s="600"/>
      <c r="AY16" s="600"/>
      <c r="AZ16" s="600"/>
      <c r="BA16" s="600"/>
      <c r="BB16" s="600"/>
      <c r="BC16" s="600"/>
      <c r="BD16" s="600"/>
      <c r="BE16" s="600"/>
      <c r="BF16" s="600"/>
      <c r="BG16" s="600"/>
      <c r="BH16" s="600"/>
      <c r="BI16" s="600"/>
      <c r="BJ16" s="600"/>
      <c r="BK16" s="600"/>
      <c r="BL16" s="600"/>
      <c r="BM16" s="600"/>
      <c r="BN16" s="600"/>
      <c r="BO16" s="600"/>
      <c r="BP16" s="600"/>
      <c r="BQ16" s="600"/>
      <c r="BR16" s="600"/>
      <c r="BS16" s="600"/>
      <c r="BT16" s="600"/>
      <c r="BU16" s="600"/>
      <c r="BV16" s="600"/>
      <c r="BW16" s="600"/>
      <c r="BX16" s="600"/>
      <c r="BY16" s="600"/>
      <c r="BZ16" s="600"/>
      <c r="CA16" s="600"/>
      <c r="CB16" s="600"/>
      <c r="CC16" s="600"/>
      <c r="CD16" s="600"/>
      <c r="CE16" s="600"/>
      <c r="CF16" s="600"/>
      <c r="CG16" s="600"/>
      <c r="CH16" s="600"/>
      <c r="CI16" s="600"/>
      <c r="CJ16" s="600"/>
      <c r="CK16" s="600"/>
      <c r="CL16" s="600"/>
      <c r="CM16" s="600"/>
      <c r="CN16" s="600"/>
      <c r="CO16" s="600"/>
      <c r="CP16" s="600"/>
      <c r="CQ16" s="600"/>
      <c r="CR16" s="600"/>
      <c r="CS16" s="600"/>
      <c r="CT16" s="600"/>
      <c r="CU16" s="600"/>
      <c r="CV16" s="600"/>
      <c r="CW16" s="600"/>
      <c r="CX16" s="600"/>
      <c r="CY16" s="600"/>
      <c r="CZ16" s="600"/>
      <c r="DA16" s="600"/>
      <c r="DB16" s="600"/>
      <c r="DC16" s="600"/>
      <c r="DD16" s="600"/>
      <c r="DE16" s="600"/>
      <c r="DF16" s="600"/>
      <c r="DG16" s="600"/>
      <c r="DH16" s="600"/>
      <c r="DI16" s="600"/>
      <c r="DJ16" s="600"/>
      <c r="DK16" s="600"/>
      <c r="DL16" s="600"/>
      <c r="DM16" s="600"/>
      <c r="DN16" s="600"/>
      <c r="DO16" s="600"/>
      <c r="DP16" s="600"/>
      <c r="DQ16" s="600"/>
      <c r="DR16" s="600"/>
      <c r="DS16" s="600"/>
      <c r="DT16" s="600"/>
      <c r="DU16" s="601"/>
      <c r="DV16" s="206" t="s">
        <v>661</v>
      </c>
      <c r="DW16" s="160"/>
      <c r="DX16" s="160"/>
      <c r="DY16" s="160"/>
      <c r="DZ16" s="160"/>
      <c r="EA16" s="160"/>
      <c r="EB16" s="160"/>
      <c r="EC16" s="160"/>
      <c r="ED16" s="207"/>
      <c r="EE16" s="561"/>
      <c r="EF16" s="562"/>
      <c r="EG16" s="562"/>
      <c r="EH16" s="562"/>
      <c r="EI16" s="562"/>
      <c r="EJ16" s="562"/>
      <c r="EK16" s="562"/>
      <c r="EL16" s="562"/>
      <c r="EM16" s="562"/>
      <c r="EN16" s="562"/>
      <c r="EO16" s="562"/>
      <c r="EP16" s="562"/>
      <c r="EQ16" s="562"/>
      <c r="ER16" s="562"/>
      <c r="ES16" s="562"/>
      <c r="ET16" s="562"/>
      <c r="EU16" s="562"/>
      <c r="EV16" s="562"/>
      <c r="EW16" s="562"/>
      <c r="EX16" s="562"/>
      <c r="EY16" s="563"/>
    </row>
    <row r="17" spans="1:159" ht="26.25" customHeight="1" x14ac:dyDescent="0.2">
      <c r="A17" s="20"/>
      <c r="B17" s="283" t="s">
        <v>202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4"/>
      <c r="DV17" s="206" t="s">
        <v>90</v>
      </c>
      <c r="DW17" s="160"/>
      <c r="DX17" s="160"/>
      <c r="DY17" s="160"/>
      <c r="DZ17" s="160"/>
      <c r="EA17" s="160"/>
      <c r="EB17" s="160"/>
      <c r="EC17" s="160"/>
      <c r="ED17" s="207"/>
      <c r="EE17" s="561">
        <v>39.6</v>
      </c>
      <c r="EF17" s="562"/>
      <c r="EG17" s="562"/>
      <c r="EH17" s="562"/>
      <c r="EI17" s="562"/>
      <c r="EJ17" s="562"/>
      <c r="EK17" s="562"/>
      <c r="EL17" s="562"/>
      <c r="EM17" s="562"/>
      <c r="EN17" s="562"/>
      <c r="EO17" s="562"/>
      <c r="EP17" s="562"/>
      <c r="EQ17" s="562"/>
      <c r="ER17" s="562"/>
      <c r="ES17" s="562"/>
      <c r="ET17" s="562"/>
      <c r="EU17" s="562"/>
      <c r="EV17" s="562"/>
      <c r="EW17" s="562"/>
      <c r="EX17" s="562"/>
      <c r="EY17" s="563"/>
    </row>
    <row r="18" spans="1:159" ht="12.75" customHeight="1" x14ac:dyDescent="0.2">
      <c r="A18" s="20"/>
      <c r="B18" s="592" t="s">
        <v>203</v>
      </c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2"/>
      <c r="AK18" s="592"/>
      <c r="AL18" s="592"/>
      <c r="AM18" s="592"/>
      <c r="AN18" s="592"/>
      <c r="AO18" s="592"/>
      <c r="AP18" s="592"/>
      <c r="AQ18" s="592"/>
      <c r="AR18" s="592"/>
      <c r="AS18" s="592"/>
      <c r="AT18" s="592"/>
      <c r="AU18" s="592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2"/>
      <c r="BR18" s="592"/>
      <c r="BS18" s="592"/>
      <c r="BT18" s="592"/>
      <c r="BU18" s="592"/>
      <c r="BV18" s="592"/>
      <c r="BW18" s="592"/>
      <c r="BX18" s="592"/>
      <c r="BY18" s="592"/>
      <c r="BZ18" s="592"/>
      <c r="CA18" s="592"/>
      <c r="CB18" s="592"/>
      <c r="CC18" s="592"/>
      <c r="CD18" s="592"/>
      <c r="CE18" s="592"/>
      <c r="CF18" s="592"/>
      <c r="CG18" s="592"/>
      <c r="CH18" s="592"/>
      <c r="CI18" s="592"/>
      <c r="CJ18" s="592"/>
      <c r="CK18" s="592"/>
      <c r="CL18" s="592"/>
      <c r="CM18" s="592"/>
      <c r="CN18" s="592"/>
      <c r="CO18" s="592"/>
      <c r="CP18" s="592"/>
      <c r="CQ18" s="592"/>
      <c r="CR18" s="592"/>
      <c r="CS18" s="592"/>
      <c r="CT18" s="592"/>
      <c r="CU18" s="592"/>
      <c r="CV18" s="592"/>
      <c r="CW18" s="592"/>
      <c r="CX18" s="592"/>
      <c r="CY18" s="592"/>
      <c r="CZ18" s="592"/>
      <c r="DA18" s="592"/>
      <c r="DB18" s="592"/>
      <c r="DC18" s="592"/>
      <c r="DD18" s="592"/>
      <c r="DE18" s="592"/>
      <c r="DF18" s="592"/>
      <c r="DG18" s="592"/>
      <c r="DH18" s="592"/>
      <c r="DI18" s="592"/>
      <c r="DJ18" s="592"/>
      <c r="DK18" s="592"/>
      <c r="DL18" s="592"/>
      <c r="DM18" s="592"/>
      <c r="DN18" s="592"/>
      <c r="DO18" s="592"/>
      <c r="DP18" s="592"/>
      <c r="DQ18" s="592"/>
      <c r="DR18" s="592"/>
      <c r="DS18" s="592"/>
      <c r="DT18" s="592"/>
      <c r="DU18" s="593"/>
      <c r="DV18" s="206" t="s">
        <v>91</v>
      </c>
      <c r="DW18" s="160"/>
      <c r="DX18" s="160"/>
      <c r="DY18" s="160"/>
      <c r="DZ18" s="160"/>
      <c r="EA18" s="160"/>
      <c r="EB18" s="160"/>
      <c r="EC18" s="160"/>
      <c r="ED18" s="207"/>
      <c r="EE18" s="561">
        <v>39.6</v>
      </c>
      <c r="EF18" s="562"/>
      <c r="EG18" s="562"/>
      <c r="EH18" s="562"/>
      <c r="EI18" s="562"/>
      <c r="EJ18" s="562"/>
      <c r="EK18" s="562"/>
      <c r="EL18" s="562"/>
      <c r="EM18" s="562"/>
      <c r="EN18" s="562"/>
      <c r="EO18" s="562"/>
      <c r="EP18" s="562"/>
      <c r="EQ18" s="562"/>
      <c r="ER18" s="562"/>
      <c r="ES18" s="562"/>
      <c r="ET18" s="562"/>
      <c r="EU18" s="562"/>
      <c r="EV18" s="562"/>
      <c r="EW18" s="562"/>
      <c r="EX18" s="562"/>
      <c r="EY18" s="563"/>
    </row>
    <row r="19" spans="1:159" ht="12.75" customHeight="1" x14ac:dyDescent="0.2">
      <c r="A19" s="20"/>
      <c r="B19" s="283" t="s">
        <v>204</v>
      </c>
      <c r="C19" s="283"/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3"/>
      <c r="Y19" s="283"/>
      <c r="Z19" s="283"/>
      <c r="AA19" s="283"/>
      <c r="AB19" s="283"/>
      <c r="AC19" s="283"/>
      <c r="AD19" s="283"/>
      <c r="AE19" s="283"/>
      <c r="AF19" s="283"/>
      <c r="AG19" s="283"/>
      <c r="AH19" s="283"/>
      <c r="AI19" s="283"/>
      <c r="AJ19" s="283"/>
      <c r="AK19" s="283"/>
      <c r="AL19" s="283"/>
      <c r="AM19" s="283"/>
      <c r="AN19" s="283"/>
      <c r="AO19" s="283"/>
      <c r="AP19" s="283"/>
      <c r="AQ19" s="283"/>
      <c r="AR19" s="283"/>
      <c r="AS19" s="283"/>
      <c r="AT19" s="283"/>
      <c r="AU19" s="283"/>
      <c r="AV19" s="283"/>
      <c r="AW19" s="283"/>
      <c r="AX19" s="283"/>
      <c r="AY19" s="283"/>
      <c r="AZ19" s="283"/>
      <c r="BA19" s="283"/>
      <c r="BB19" s="283"/>
      <c r="BC19" s="283"/>
      <c r="BD19" s="283"/>
      <c r="BE19" s="283"/>
      <c r="BF19" s="283"/>
      <c r="BG19" s="283"/>
      <c r="BH19" s="283"/>
      <c r="BI19" s="283"/>
      <c r="BJ19" s="283"/>
      <c r="BK19" s="283"/>
      <c r="BL19" s="283"/>
      <c r="BM19" s="283"/>
      <c r="BN19" s="283"/>
      <c r="BO19" s="283"/>
      <c r="BP19" s="283"/>
      <c r="BQ19" s="283"/>
      <c r="BR19" s="283"/>
      <c r="BS19" s="283"/>
      <c r="BT19" s="283"/>
      <c r="BU19" s="283"/>
      <c r="BV19" s="283"/>
      <c r="BW19" s="283"/>
      <c r="BX19" s="283"/>
      <c r="BY19" s="283"/>
      <c r="BZ19" s="283"/>
      <c r="CA19" s="283"/>
      <c r="CB19" s="283"/>
      <c r="CC19" s="283"/>
      <c r="CD19" s="283"/>
      <c r="CE19" s="283"/>
      <c r="CF19" s="283"/>
      <c r="CG19" s="283"/>
      <c r="CH19" s="283"/>
      <c r="CI19" s="283"/>
      <c r="CJ19" s="283"/>
      <c r="CK19" s="283"/>
      <c r="CL19" s="283"/>
      <c r="CM19" s="283"/>
      <c r="CN19" s="283"/>
      <c r="CO19" s="283"/>
      <c r="CP19" s="283"/>
      <c r="CQ19" s="283"/>
      <c r="CR19" s="283"/>
      <c r="CS19" s="283"/>
      <c r="CT19" s="283"/>
      <c r="CU19" s="283"/>
      <c r="CV19" s="283"/>
      <c r="CW19" s="283"/>
      <c r="CX19" s="283"/>
      <c r="CY19" s="283"/>
      <c r="CZ19" s="283"/>
      <c r="DA19" s="283"/>
      <c r="DB19" s="283"/>
      <c r="DC19" s="283"/>
      <c r="DD19" s="283"/>
      <c r="DE19" s="283"/>
      <c r="DF19" s="283"/>
      <c r="DG19" s="283"/>
      <c r="DH19" s="283"/>
      <c r="DI19" s="283"/>
      <c r="DJ19" s="283"/>
      <c r="DK19" s="283"/>
      <c r="DL19" s="283"/>
      <c r="DM19" s="283"/>
      <c r="DN19" s="283"/>
      <c r="DO19" s="283"/>
      <c r="DP19" s="283"/>
      <c r="DQ19" s="283"/>
      <c r="DR19" s="283"/>
      <c r="DS19" s="283"/>
      <c r="DT19" s="283"/>
      <c r="DU19" s="284"/>
      <c r="DV19" s="206" t="s">
        <v>92</v>
      </c>
      <c r="DW19" s="160"/>
      <c r="DX19" s="160"/>
      <c r="DY19" s="160"/>
      <c r="DZ19" s="160"/>
      <c r="EA19" s="160"/>
      <c r="EB19" s="160"/>
      <c r="EC19" s="160"/>
      <c r="ED19" s="207"/>
      <c r="EE19" s="561">
        <v>76</v>
      </c>
      <c r="EF19" s="562"/>
      <c r="EG19" s="562"/>
      <c r="EH19" s="562"/>
      <c r="EI19" s="562"/>
      <c r="EJ19" s="562"/>
      <c r="EK19" s="562"/>
      <c r="EL19" s="562"/>
      <c r="EM19" s="562"/>
      <c r="EN19" s="562"/>
      <c r="EO19" s="562"/>
      <c r="EP19" s="562"/>
      <c r="EQ19" s="562"/>
      <c r="ER19" s="562"/>
      <c r="ES19" s="562"/>
      <c r="ET19" s="562"/>
      <c r="EU19" s="562"/>
      <c r="EV19" s="562"/>
      <c r="EW19" s="562"/>
      <c r="EX19" s="562"/>
      <c r="EY19" s="563"/>
      <c r="FC19" s="218"/>
    </row>
    <row r="20" spans="1:159" ht="12.75" customHeight="1" x14ac:dyDescent="0.2">
      <c r="A20" s="20"/>
      <c r="B20" s="592" t="s">
        <v>260</v>
      </c>
      <c r="C20" s="592"/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592"/>
      <c r="V20" s="592"/>
      <c r="W20" s="592"/>
      <c r="X20" s="592"/>
      <c r="Y20" s="592"/>
      <c r="Z20" s="592"/>
      <c r="AA20" s="592"/>
      <c r="AB20" s="592"/>
      <c r="AC20" s="592"/>
      <c r="AD20" s="592"/>
      <c r="AE20" s="592"/>
      <c r="AF20" s="592"/>
      <c r="AG20" s="592"/>
      <c r="AH20" s="592"/>
      <c r="AI20" s="592"/>
      <c r="AJ20" s="592"/>
      <c r="AK20" s="592"/>
      <c r="AL20" s="592"/>
      <c r="AM20" s="592"/>
      <c r="AN20" s="592"/>
      <c r="AO20" s="592"/>
      <c r="AP20" s="592"/>
      <c r="AQ20" s="592"/>
      <c r="AR20" s="592"/>
      <c r="AS20" s="592"/>
      <c r="AT20" s="592"/>
      <c r="AU20" s="592"/>
      <c r="AV20" s="592"/>
      <c r="AW20" s="592"/>
      <c r="AX20" s="592"/>
      <c r="AY20" s="592"/>
      <c r="AZ20" s="592"/>
      <c r="BA20" s="592"/>
      <c r="BB20" s="592"/>
      <c r="BC20" s="592"/>
      <c r="BD20" s="592"/>
      <c r="BE20" s="592"/>
      <c r="BF20" s="592"/>
      <c r="BG20" s="592"/>
      <c r="BH20" s="592"/>
      <c r="BI20" s="592"/>
      <c r="BJ20" s="592"/>
      <c r="BK20" s="592"/>
      <c r="BL20" s="592"/>
      <c r="BM20" s="592"/>
      <c r="BN20" s="592"/>
      <c r="BO20" s="592"/>
      <c r="BP20" s="592"/>
      <c r="BQ20" s="592"/>
      <c r="BR20" s="592"/>
      <c r="BS20" s="592"/>
      <c r="BT20" s="592"/>
      <c r="BU20" s="592"/>
      <c r="BV20" s="592"/>
      <c r="BW20" s="592"/>
      <c r="BX20" s="592"/>
      <c r="BY20" s="592"/>
      <c r="BZ20" s="592"/>
      <c r="CA20" s="592"/>
      <c r="CB20" s="592"/>
      <c r="CC20" s="592"/>
      <c r="CD20" s="592"/>
      <c r="CE20" s="592"/>
      <c r="CF20" s="592"/>
      <c r="CG20" s="592"/>
      <c r="CH20" s="592"/>
      <c r="CI20" s="592"/>
      <c r="CJ20" s="592"/>
      <c r="CK20" s="592"/>
      <c r="CL20" s="592"/>
      <c r="CM20" s="592"/>
      <c r="CN20" s="592"/>
      <c r="CO20" s="592"/>
      <c r="CP20" s="592"/>
      <c r="CQ20" s="592"/>
      <c r="CR20" s="592"/>
      <c r="CS20" s="592"/>
      <c r="CT20" s="592"/>
      <c r="CU20" s="592"/>
      <c r="CV20" s="592"/>
      <c r="CW20" s="592"/>
      <c r="CX20" s="592"/>
      <c r="CY20" s="592"/>
      <c r="CZ20" s="592"/>
      <c r="DA20" s="592"/>
      <c r="DB20" s="592"/>
      <c r="DC20" s="592"/>
      <c r="DD20" s="592"/>
      <c r="DE20" s="592"/>
      <c r="DF20" s="592"/>
      <c r="DG20" s="592"/>
      <c r="DH20" s="592"/>
      <c r="DI20" s="592"/>
      <c r="DJ20" s="592"/>
      <c r="DK20" s="592"/>
      <c r="DL20" s="592"/>
      <c r="DM20" s="592"/>
      <c r="DN20" s="592"/>
      <c r="DO20" s="592"/>
      <c r="DP20" s="592"/>
      <c r="DQ20" s="592"/>
      <c r="DR20" s="592"/>
      <c r="DS20" s="592"/>
      <c r="DT20" s="592"/>
      <c r="DU20" s="593"/>
      <c r="DV20" s="206" t="s">
        <v>93</v>
      </c>
      <c r="DW20" s="160"/>
      <c r="DX20" s="160"/>
      <c r="DY20" s="160"/>
      <c r="DZ20" s="160"/>
      <c r="EA20" s="160"/>
      <c r="EB20" s="160"/>
      <c r="EC20" s="160"/>
      <c r="ED20" s="207"/>
      <c r="EE20" s="561">
        <v>34.799999999999997</v>
      </c>
      <c r="EF20" s="562"/>
      <c r="EG20" s="562"/>
      <c r="EH20" s="562"/>
      <c r="EI20" s="562"/>
      <c r="EJ20" s="562"/>
      <c r="EK20" s="562"/>
      <c r="EL20" s="562"/>
      <c r="EM20" s="562"/>
      <c r="EN20" s="562"/>
      <c r="EO20" s="562"/>
      <c r="EP20" s="562"/>
      <c r="EQ20" s="562"/>
      <c r="ER20" s="562"/>
      <c r="ES20" s="562"/>
      <c r="ET20" s="562"/>
      <c r="EU20" s="562"/>
      <c r="EV20" s="562"/>
      <c r="EW20" s="562"/>
      <c r="EX20" s="562"/>
      <c r="EY20" s="563"/>
      <c r="FC20" s="218"/>
    </row>
    <row r="21" spans="1:159" ht="26.25" customHeight="1" x14ac:dyDescent="0.2">
      <c r="A21" s="20"/>
      <c r="B21" s="283" t="s">
        <v>919</v>
      </c>
      <c r="C21" s="283"/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3"/>
      <c r="BA21" s="283"/>
      <c r="BB21" s="283"/>
      <c r="BC21" s="283"/>
      <c r="BD21" s="283"/>
      <c r="BE21" s="283"/>
      <c r="BF21" s="283"/>
      <c r="BG21" s="283"/>
      <c r="BH21" s="283"/>
      <c r="BI21" s="283"/>
      <c r="BJ21" s="283"/>
      <c r="BK21" s="283"/>
      <c r="BL21" s="283"/>
      <c r="BM21" s="283"/>
      <c r="BN21" s="283"/>
      <c r="BO21" s="283"/>
      <c r="BP21" s="283"/>
      <c r="BQ21" s="283"/>
      <c r="BR21" s="283"/>
      <c r="BS21" s="283"/>
      <c r="BT21" s="283"/>
      <c r="BU21" s="283"/>
      <c r="BV21" s="283"/>
      <c r="BW21" s="283"/>
      <c r="BX21" s="283"/>
      <c r="BY21" s="283"/>
      <c r="BZ21" s="283"/>
      <c r="CA21" s="283"/>
      <c r="CB21" s="283"/>
      <c r="CC21" s="283"/>
      <c r="CD21" s="283"/>
      <c r="CE21" s="283"/>
      <c r="CF21" s="283"/>
      <c r="CG21" s="283"/>
      <c r="CH21" s="283"/>
      <c r="CI21" s="283"/>
      <c r="CJ21" s="283"/>
      <c r="CK21" s="283"/>
      <c r="CL21" s="283"/>
      <c r="CM21" s="283"/>
      <c r="CN21" s="283"/>
      <c r="CO21" s="283"/>
      <c r="CP21" s="283"/>
      <c r="CQ21" s="283"/>
      <c r="CR21" s="283"/>
      <c r="CS21" s="283"/>
      <c r="CT21" s="283"/>
      <c r="CU21" s="283"/>
      <c r="CV21" s="283"/>
      <c r="CW21" s="283"/>
      <c r="CX21" s="283"/>
      <c r="CY21" s="283"/>
      <c r="CZ21" s="283"/>
      <c r="DA21" s="283"/>
      <c r="DB21" s="283"/>
      <c r="DC21" s="283"/>
      <c r="DD21" s="283"/>
      <c r="DE21" s="283"/>
      <c r="DF21" s="283"/>
      <c r="DG21" s="283"/>
      <c r="DH21" s="283"/>
      <c r="DI21" s="283"/>
      <c r="DJ21" s="283"/>
      <c r="DK21" s="283"/>
      <c r="DL21" s="283"/>
      <c r="DM21" s="283"/>
      <c r="DN21" s="283"/>
      <c r="DO21" s="283"/>
      <c r="DP21" s="283"/>
      <c r="DQ21" s="283"/>
      <c r="DR21" s="283"/>
      <c r="DS21" s="283"/>
      <c r="DT21" s="283"/>
      <c r="DU21" s="284"/>
      <c r="DV21" s="206" t="s">
        <v>94</v>
      </c>
      <c r="DW21" s="160"/>
      <c r="DX21" s="160"/>
      <c r="DY21" s="160"/>
      <c r="DZ21" s="160"/>
      <c r="EA21" s="160"/>
      <c r="EB21" s="160"/>
      <c r="EC21" s="160"/>
      <c r="ED21" s="207"/>
      <c r="EE21" s="561"/>
      <c r="EF21" s="562"/>
      <c r="EG21" s="562"/>
      <c r="EH21" s="562"/>
      <c r="EI21" s="562"/>
      <c r="EJ21" s="562"/>
      <c r="EK21" s="562"/>
      <c r="EL21" s="562"/>
      <c r="EM21" s="562"/>
      <c r="EN21" s="562"/>
      <c r="EO21" s="562"/>
      <c r="EP21" s="562"/>
      <c r="EQ21" s="562"/>
      <c r="ER21" s="562"/>
      <c r="ES21" s="562"/>
      <c r="ET21" s="562"/>
      <c r="EU21" s="562"/>
      <c r="EV21" s="562"/>
      <c r="EW21" s="562"/>
      <c r="EX21" s="562"/>
      <c r="EY21" s="563"/>
      <c r="FC21" s="31"/>
    </row>
    <row r="22" spans="1:159" x14ac:dyDescent="0.2">
      <c r="A22" s="20"/>
      <c r="B22" s="80"/>
      <c r="C22" s="308" t="s">
        <v>205</v>
      </c>
      <c r="D22" s="308"/>
      <c r="E22" s="308"/>
      <c r="F22" s="308"/>
      <c r="G22" s="308"/>
      <c r="H22" s="308"/>
      <c r="I22" s="308"/>
      <c r="J22" s="308"/>
      <c r="K22" s="308"/>
      <c r="L22" s="308"/>
      <c r="M22" s="308"/>
      <c r="N22" s="308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AY22" s="308"/>
      <c r="AZ22" s="308"/>
      <c r="BA22" s="308"/>
      <c r="BB22" s="308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H22" s="308"/>
      <c r="CI22" s="308"/>
      <c r="CJ22" s="308"/>
      <c r="CK22" s="308"/>
      <c r="CL22" s="308"/>
      <c r="CM22" s="308"/>
      <c r="CN22" s="308"/>
      <c r="CO22" s="308"/>
      <c r="CP22" s="308"/>
      <c r="CQ22" s="308"/>
      <c r="CR22" s="308"/>
      <c r="CS22" s="308"/>
      <c r="CT22" s="308"/>
      <c r="CU22" s="308"/>
      <c r="CV22" s="308"/>
      <c r="CW22" s="308"/>
      <c r="CX22" s="308"/>
      <c r="CY22" s="308"/>
      <c r="CZ22" s="308"/>
      <c r="DA22" s="308"/>
      <c r="DB22" s="308"/>
      <c r="DC22" s="308"/>
      <c r="DD22" s="308"/>
      <c r="DE22" s="308"/>
      <c r="DF22" s="308"/>
      <c r="DG22" s="308"/>
      <c r="DH22" s="308"/>
      <c r="DI22" s="308"/>
      <c r="DJ22" s="308"/>
      <c r="DK22" s="308"/>
      <c r="DL22" s="308"/>
      <c r="DM22" s="308"/>
      <c r="DN22" s="308"/>
      <c r="DO22" s="308"/>
      <c r="DP22" s="308"/>
      <c r="DQ22" s="308"/>
      <c r="DR22" s="308"/>
      <c r="DS22" s="308"/>
      <c r="DT22" s="308"/>
      <c r="DU22" s="309"/>
      <c r="DV22" s="206" t="s">
        <v>95</v>
      </c>
      <c r="DW22" s="160"/>
      <c r="DX22" s="160"/>
      <c r="DY22" s="160"/>
      <c r="DZ22" s="160"/>
      <c r="EA22" s="160"/>
      <c r="EB22" s="160"/>
      <c r="EC22" s="160"/>
      <c r="ED22" s="207"/>
      <c r="EE22" s="561"/>
      <c r="EF22" s="562"/>
      <c r="EG22" s="562"/>
      <c r="EH22" s="562"/>
      <c r="EI22" s="562"/>
      <c r="EJ22" s="562"/>
      <c r="EK22" s="562"/>
      <c r="EL22" s="562"/>
      <c r="EM22" s="562"/>
      <c r="EN22" s="562"/>
      <c r="EO22" s="562"/>
      <c r="EP22" s="562"/>
      <c r="EQ22" s="562"/>
      <c r="ER22" s="562"/>
      <c r="ES22" s="562"/>
      <c r="ET22" s="562"/>
      <c r="EU22" s="562"/>
      <c r="EV22" s="562"/>
      <c r="EW22" s="562"/>
      <c r="EX22" s="562"/>
      <c r="EY22" s="563"/>
      <c r="FC22" s="13"/>
    </row>
    <row r="24" spans="1:159" x14ac:dyDescent="0.2">
      <c r="FC24" s="25"/>
    </row>
    <row r="25" spans="1:159" x14ac:dyDescent="0.2">
      <c r="FC25" s="25"/>
    </row>
    <row r="26" spans="1:159" x14ac:dyDescent="0.2">
      <c r="FC26" s="25"/>
    </row>
  </sheetData>
  <sheetProtection algorithmName="SHA-512" hashValue="EhFF5+F+snhFOzm5FxGJpOS0b/oxmc7dpauYmL8Z0fiZZ9bzu3GWHyoUeJRVqjOOeOwSYtx2st6ky0e7qphgQw==" saltValue="XhdWQ+3Nt1r24RIhAgjzgg==" spinCount="100000" sheet="1" objects="1" scenarios="1"/>
  <mergeCells count="51">
    <mergeCell ref="C22:DU22"/>
    <mergeCell ref="EE22:EY22"/>
    <mergeCell ref="EE8:EY9"/>
    <mergeCell ref="EE10:EY11"/>
    <mergeCell ref="EE12:EY13"/>
    <mergeCell ref="EE14:EY15"/>
    <mergeCell ref="EE16:EY16"/>
    <mergeCell ref="EE17:EY17"/>
    <mergeCell ref="EE18:EY18"/>
    <mergeCell ref="DV8:ED9"/>
    <mergeCell ref="DV10:ED11"/>
    <mergeCell ref="DV14:ED15"/>
    <mergeCell ref="DV12:ED13"/>
    <mergeCell ref="DV17:ED17"/>
    <mergeCell ref="DV21:ED21"/>
    <mergeCell ref="EE21:EY21"/>
    <mergeCell ref="DV22:ED22"/>
    <mergeCell ref="DV18:ED18"/>
    <mergeCell ref="DV19:ED19"/>
    <mergeCell ref="DV20:ED20"/>
    <mergeCell ref="DV16:ED16"/>
    <mergeCell ref="B16:DU16"/>
    <mergeCell ref="B17:DU17"/>
    <mergeCell ref="B20:DU20"/>
    <mergeCell ref="B1:EX1"/>
    <mergeCell ref="EE5:EY5"/>
    <mergeCell ref="EE6:EY6"/>
    <mergeCell ref="EE7:EY7"/>
    <mergeCell ref="A3:EY3"/>
    <mergeCell ref="A5:DU5"/>
    <mergeCell ref="A6:DU6"/>
    <mergeCell ref="B7:DU7"/>
    <mergeCell ref="EE19:EY19"/>
    <mergeCell ref="EE20:EY20"/>
    <mergeCell ref="C11:DU11"/>
    <mergeCell ref="FC9:FC10"/>
    <mergeCell ref="FC19:FC20"/>
    <mergeCell ref="FC2:FC3"/>
    <mergeCell ref="B21:DU21"/>
    <mergeCell ref="DV5:ED5"/>
    <mergeCell ref="DV6:ED6"/>
    <mergeCell ref="DV7:ED7"/>
    <mergeCell ref="B18:DU18"/>
    <mergeCell ref="B8:DU8"/>
    <mergeCell ref="B9:DU9"/>
    <mergeCell ref="B10:DU10"/>
    <mergeCell ref="B19:DU19"/>
    <mergeCell ref="B12:DU12"/>
    <mergeCell ref="B13:DU13"/>
    <mergeCell ref="B14:DU14"/>
    <mergeCell ref="B15:DU15"/>
  </mergeCells>
  <phoneticPr fontId="7" type="noConversion"/>
  <hyperlinks>
    <hyperlink ref="FC1" location="ПРОВЕРКА!B2081" display="Количество ошибок в разделе 22" xr:uid="{00000000-0004-0000-1200-000000000000}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C30"/>
  <sheetViews>
    <sheetView view="pageBreakPreview" zoomScaleNormal="100" zoomScaleSheetLayoutView="100" workbookViewId="0">
      <selection activeCell="EC11" sqref="EC11:EY11"/>
    </sheetView>
  </sheetViews>
  <sheetFormatPr defaultColWidth="0.85546875" defaultRowHeight="12.75" x14ac:dyDescent="0.2"/>
  <cols>
    <col min="1" max="158" width="0.85546875" style="1"/>
    <col min="159" max="159" width="18.85546875" style="1" customWidth="1"/>
    <col min="160" max="16384" width="0.85546875" style="1"/>
  </cols>
  <sheetData>
    <row r="1" spans="1:159" ht="48.75" customHeight="1" x14ac:dyDescent="0.25">
      <c r="B1" s="576" t="s">
        <v>98</v>
      </c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 s="576"/>
      <c r="AV1" s="576"/>
      <c r="AW1" s="576"/>
      <c r="AX1" s="576"/>
      <c r="AY1" s="576"/>
      <c r="AZ1" s="576"/>
      <c r="BA1" s="576"/>
      <c r="BB1" s="576"/>
      <c r="BC1" s="576"/>
      <c r="BD1" s="576"/>
      <c r="BE1" s="576"/>
      <c r="BF1" s="576"/>
      <c r="BG1" s="576"/>
      <c r="BH1" s="576"/>
      <c r="BI1" s="576"/>
      <c r="BJ1" s="576"/>
      <c r="BK1" s="576"/>
      <c r="BL1" s="576"/>
      <c r="BM1" s="576"/>
      <c r="BN1" s="576"/>
      <c r="BO1" s="576"/>
      <c r="BP1" s="576"/>
      <c r="BQ1" s="576"/>
      <c r="BR1" s="576"/>
      <c r="BS1" s="576"/>
      <c r="BT1" s="576"/>
      <c r="BU1" s="576"/>
      <c r="BV1" s="576"/>
      <c r="BW1" s="576"/>
      <c r="BX1" s="576"/>
      <c r="BY1" s="576"/>
      <c r="BZ1" s="576"/>
      <c r="CA1" s="576"/>
      <c r="CB1" s="576"/>
      <c r="CC1" s="576"/>
      <c r="CD1" s="576"/>
      <c r="CE1" s="576"/>
      <c r="CF1" s="576"/>
      <c r="CG1" s="576"/>
      <c r="CH1" s="576"/>
      <c r="CI1" s="576"/>
      <c r="CJ1" s="576"/>
      <c r="CK1" s="576"/>
      <c r="CL1" s="576"/>
      <c r="CM1" s="576"/>
      <c r="CN1" s="576"/>
      <c r="CO1" s="576"/>
      <c r="CP1" s="576"/>
      <c r="CQ1" s="576"/>
      <c r="CR1" s="576"/>
      <c r="CS1" s="576"/>
      <c r="CT1" s="576"/>
      <c r="CU1" s="576"/>
      <c r="CV1" s="576"/>
      <c r="CW1" s="576"/>
      <c r="CX1" s="576"/>
      <c r="CY1" s="576"/>
      <c r="CZ1" s="576"/>
      <c r="DA1" s="576"/>
      <c r="DB1" s="576"/>
      <c r="DC1" s="576"/>
      <c r="DD1" s="576"/>
      <c r="DE1" s="576"/>
      <c r="DF1" s="576"/>
      <c r="DG1" s="576"/>
      <c r="DH1" s="576"/>
      <c r="DI1" s="576"/>
      <c r="DJ1" s="576"/>
      <c r="DK1" s="576"/>
      <c r="DL1" s="576"/>
      <c r="DM1" s="576"/>
      <c r="DN1" s="576"/>
      <c r="DO1" s="576"/>
      <c r="DP1" s="576"/>
      <c r="DQ1" s="576"/>
      <c r="DR1" s="576"/>
      <c r="DS1" s="576"/>
      <c r="DT1" s="576"/>
      <c r="DU1" s="576"/>
      <c r="DV1" s="576"/>
      <c r="DW1" s="576"/>
      <c r="DX1" s="576"/>
      <c r="DY1" s="576"/>
      <c r="DZ1" s="576"/>
      <c r="EA1" s="576"/>
      <c r="EB1" s="576"/>
      <c r="EC1" s="576"/>
      <c r="ED1" s="576"/>
      <c r="EE1" s="576"/>
      <c r="EF1" s="576"/>
      <c r="EG1" s="576"/>
      <c r="EH1" s="576"/>
      <c r="EI1" s="576"/>
      <c r="EJ1" s="576"/>
      <c r="EK1" s="576"/>
      <c r="EL1" s="576"/>
      <c r="EM1" s="576"/>
      <c r="EN1" s="576"/>
      <c r="EO1" s="576"/>
      <c r="EP1" s="576"/>
      <c r="EQ1" s="576"/>
      <c r="ER1" s="576"/>
      <c r="ES1" s="576"/>
      <c r="ET1" s="576"/>
      <c r="EU1" s="576"/>
      <c r="EV1" s="576"/>
      <c r="EW1" s="576"/>
      <c r="EX1" s="576"/>
      <c r="FC1" s="110" t="s">
        <v>1362</v>
      </c>
    </row>
    <row r="2" spans="1:159" ht="6" customHeight="1" x14ac:dyDescent="0.25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FC2" s="591">
        <f>ПРОВЕРКА!B2096</f>
        <v>0</v>
      </c>
    </row>
    <row r="3" spans="1:159" s="37" customFormat="1" ht="48" customHeight="1" x14ac:dyDescent="0.25">
      <c r="A3" s="489" t="s">
        <v>89</v>
      </c>
      <c r="B3" s="489"/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489"/>
      <c r="Q3" s="489"/>
      <c r="R3" s="489"/>
      <c r="S3" s="489"/>
      <c r="T3" s="489"/>
      <c r="U3" s="489"/>
      <c r="V3" s="489"/>
      <c r="W3" s="489"/>
      <c r="X3" s="489"/>
      <c r="Y3" s="489"/>
      <c r="Z3" s="489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89"/>
      <c r="AR3" s="489"/>
      <c r="AS3" s="489"/>
      <c r="AT3" s="489"/>
      <c r="AU3" s="489"/>
      <c r="AV3" s="489"/>
      <c r="AW3" s="489"/>
      <c r="AX3" s="489"/>
      <c r="AY3" s="489"/>
      <c r="AZ3" s="489"/>
      <c r="BA3" s="489"/>
      <c r="BB3" s="489"/>
      <c r="BC3" s="489"/>
      <c r="BD3" s="489"/>
      <c r="BE3" s="489"/>
      <c r="BF3" s="489"/>
      <c r="BG3" s="489"/>
      <c r="BH3" s="489"/>
      <c r="BI3" s="489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9"/>
      <c r="CI3" s="489"/>
      <c r="CJ3" s="489"/>
      <c r="CK3" s="489"/>
      <c r="CL3" s="489"/>
      <c r="CM3" s="489"/>
      <c r="CN3" s="489"/>
      <c r="CO3" s="489"/>
      <c r="CP3" s="489"/>
      <c r="CQ3" s="489"/>
      <c r="CR3" s="489"/>
      <c r="CS3" s="489"/>
      <c r="CT3" s="489"/>
      <c r="CU3" s="489"/>
      <c r="CV3" s="489"/>
      <c r="CW3" s="489"/>
      <c r="CX3" s="489"/>
      <c r="CY3" s="489"/>
      <c r="CZ3" s="489"/>
      <c r="DA3" s="489"/>
      <c r="DB3" s="489"/>
      <c r="DC3" s="489"/>
      <c r="DD3" s="489"/>
      <c r="DE3" s="489"/>
      <c r="DF3" s="489"/>
      <c r="DG3" s="489"/>
      <c r="DH3" s="489"/>
      <c r="DI3" s="489"/>
      <c r="DJ3" s="489"/>
      <c r="DK3" s="489"/>
      <c r="DL3" s="489"/>
      <c r="DM3" s="489"/>
      <c r="DN3" s="489"/>
      <c r="DO3" s="489"/>
      <c r="DP3" s="489"/>
      <c r="DQ3" s="489"/>
      <c r="DR3" s="489"/>
      <c r="DS3" s="489"/>
      <c r="DT3" s="489"/>
      <c r="DU3" s="489"/>
      <c r="DV3" s="489"/>
      <c r="DW3" s="489"/>
      <c r="DX3" s="489"/>
      <c r="DY3" s="489"/>
      <c r="DZ3" s="489"/>
      <c r="EA3" s="489"/>
      <c r="EB3" s="489"/>
      <c r="EC3" s="489"/>
      <c r="ED3" s="489"/>
      <c r="EE3" s="489"/>
      <c r="EF3" s="489"/>
      <c r="EG3" s="489"/>
      <c r="EH3" s="489"/>
      <c r="EI3" s="489"/>
      <c r="EJ3" s="489"/>
      <c r="EK3" s="489"/>
      <c r="EL3" s="489"/>
      <c r="EM3" s="489"/>
      <c r="EN3" s="489"/>
      <c r="EO3" s="489"/>
      <c r="EP3" s="489"/>
      <c r="EQ3" s="489"/>
      <c r="ER3" s="489"/>
      <c r="ES3" s="489"/>
      <c r="ET3" s="489"/>
      <c r="EU3" s="489"/>
      <c r="EV3" s="489"/>
      <c r="EW3" s="489"/>
      <c r="EX3" s="489"/>
      <c r="EY3" s="489"/>
      <c r="FC3" s="591"/>
    </row>
    <row r="4" spans="1:159" ht="9" customHeight="1" x14ac:dyDescent="0.2">
      <c r="FC4" s="25"/>
    </row>
    <row r="5" spans="1:159" s="31" customFormat="1" ht="30" customHeight="1" x14ac:dyDescent="0.2">
      <c r="A5" s="208" t="s">
        <v>134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8" t="s">
        <v>150</v>
      </c>
      <c r="DS5" s="209"/>
      <c r="DT5" s="209"/>
      <c r="DU5" s="209"/>
      <c r="DV5" s="209"/>
      <c r="DW5" s="209"/>
      <c r="DX5" s="209"/>
      <c r="DY5" s="209"/>
      <c r="DZ5" s="209"/>
      <c r="EA5" s="209"/>
      <c r="EB5" s="210"/>
      <c r="EC5" s="523" t="s">
        <v>119</v>
      </c>
      <c r="ED5" s="523"/>
      <c r="EE5" s="523"/>
      <c r="EF5" s="523"/>
      <c r="EG5" s="523"/>
      <c r="EH5" s="523"/>
      <c r="EI5" s="523"/>
      <c r="EJ5" s="523"/>
      <c r="EK5" s="523"/>
      <c r="EL5" s="523"/>
      <c r="EM5" s="523"/>
      <c r="EN5" s="523"/>
      <c r="EO5" s="523"/>
      <c r="EP5" s="523"/>
      <c r="EQ5" s="523"/>
      <c r="ER5" s="523"/>
      <c r="ES5" s="523"/>
      <c r="ET5" s="523"/>
      <c r="EU5" s="523"/>
      <c r="EV5" s="523"/>
      <c r="EW5" s="523"/>
      <c r="EX5" s="523"/>
      <c r="EY5" s="523"/>
      <c r="FC5" s="1"/>
    </row>
    <row r="6" spans="1:159" s="25" customFormat="1" ht="13.5" customHeight="1" x14ac:dyDescent="0.2">
      <c r="A6" s="192" t="s">
        <v>691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  <c r="CK6" s="193"/>
      <c r="CL6" s="193"/>
      <c r="CM6" s="193"/>
      <c r="CN6" s="193"/>
      <c r="CO6" s="193"/>
      <c r="CP6" s="193"/>
      <c r="CQ6" s="193"/>
      <c r="CR6" s="193"/>
      <c r="CS6" s="193"/>
      <c r="CT6" s="193"/>
      <c r="CU6" s="193"/>
      <c r="CV6" s="193"/>
      <c r="CW6" s="193"/>
      <c r="CX6" s="193"/>
      <c r="CY6" s="193"/>
      <c r="CZ6" s="193"/>
      <c r="DA6" s="193"/>
      <c r="DB6" s="193"/>
      <c r="DC6" s="193"/>
      <c r="DD6" s="193"/>
      <c r="DE6" s="193"/>
      <c r="DF6" s="193"/>
      <c r="DG6" s="193"/>
      <c r="DH6" s="193"/>
      <c r="DI6" s="193"/>
      <c r="DJ6" s="193"/>
      <c r="DK6" s="193"/>
      <c r="DL6" s="193"/>
      <c r="DM6" s="193"/>
      <c r="DN6" s="193"/>
      <c r="DO6" s="193"/>
      <c r="DP6" s="193"/>
      <c r="DQ6" s="193"/>
      <c r="DR6" s="310" t="s">
        <v>692</v>
      </c>
      <c r="DS6" s="310"/>
      <c r="DT6" s="310"/>
      <c r="DU6" s="310"/>
      <c r="DV6" s="310"/>
      <c r="DW6" s="310"/>
      <c r="DX6" s="310"/>
      <c r="DY6" s="310"/>
      <c r="DZ6" s="310"/>
      <c r="EA6" s="310"/>
      <c r="EB6" s="310"/>
      <c r="EC6" s="310">
        <v>3</v>
      </c>
      <c r="ED6" s="310"/>
      <c r="EE6" s="310"/>
      <c r="EF6" s="310"/>
      <c r="EG6" s="310"/>
      <c r="EH6" s="310"/>
      <c r="EI6" s="310"/>
      <c r="EJ6" s="310"/>
      <c r="EK6" s="310"/>
      <c r="EL6" s="310"/>
      <c r="EM6" s="310"/>
      <c r="EN6" s="310"/>
      <c r="EO6" s="310"/>
      <c r="EP6" s="310"/>
      <c r="EQ6" s="310"/>
      <c r="ER6" s="310"/>
      <c r="ES6" s="310"/>
      <c r="ET6" s="310"/>
      <c r="EU6" s="310"/>
      <c r="EV6" s="310"/>
      <c r="EW6" s="310"/>
      <c r="EX6" s="310"/>
      <c r="EY6" s="310"/>
      <c r="FC6" s="1"/>
    </row>
    <row r="7" spans="1:159" x14ac:dyDescent="0.2">
      <c r="A7" s="43"/>
      <c r="B7" s="292" t="s">
        <v>101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305" t="s">
        <v>99</v>
      </c>
      <c r="DS7" s="305"/>
      <c r="DT7" s="305"/>
      <c r="DU7" s="305"/>
      <c r="DV7" s="305"/>
      <c r="DW7" s="305"/>
      <c r="DX7" s="305"/>
      <c r="DY7" s="305"/>
      <c r="DZ7" s="305"/>
      <c r="EA7" s="305"/>
      <c r="EB7" s="305"/>
      <c r="EC7" s="603">
        <v>480.2</v>
      </c>
      <c r="ED7" s="603"/>
      <c r="EE7" s="603"/>
      <c r="EF7" s="603"/>
      <c r="EG7" s="603"/>
      <c r="EH7" s="603"/>
      <c r="EI7" s="603"/>
      <c r="EJ7" s="603"/>
      <c r="EK7" s="603"/>
      <c r="EL7" s="603"/>
      <c r="EM7" s="603"/>
      <c r="EN7" s="603"/>
      <c r="EO7" s="603"/>
      <c r="EP7" s="603"/>
      <c r="EQ7" s="603"/>
      <c r="ER7" s="603"/>
      <c r="ES7" s="603"/>
      <c r="ET7" s="603"/>
      <c r="EU7" s="603"/>
      <c r="EV7" s="603"/>
      <c r="EW7" s="603"/>
      <c r="EX7" s="603"/>
      <c r="EY7" s="603"/>
    </row>
    <row r="8" spans="1:159" x14ac:dyDescent="0.2">
      <c r="A8" s="46"/>
      <c r="B8" s="272" t="s">
        <v>214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2"/>
      <c r="BS8" s="272"/>
      <c r="BT8" s="272"/>
      <c r="BU8" s="272"/>
      <c r="BV8" s="272"/>
      <c r="BW8" s="272"/>
      <c r="BX8" s="272"/>
      <c r="BY8" s="272"/>
      <c r="BZ8" s="272"/>
      <c r="CA8" s="272"/>
      <c r="CB8" s="272"/>
      <c r="CC8" s="272"/>
      <c r="CD8" s="272"/>
      <c r="CE8" s="272"/>
      <c r="CF8" s="272"/>
      <c r="CG8" s="272"/>
      <c r="CH8" s="272"/>
      <c r="CI8" s="272"/>
      <c r="CJ8" s="272"/>
      <c r="CK8" s="272"/>
      <c r="CL8" s="272"/>
      <c r="CM8" s="272"/>
      <c r="CN8" s="272"/>
      <c r="CO8" s="272"/>
      <c r="CP8" s="272"/>
      <c r="CQ8" s="272"/>
      <c r="CR8" s="272"/>
      <c r="CS8" s="272"/>
      <c r="CT8" s="272"/>
      <c r="CU8" s="272"/>
      <c r="CV8" s="272"/>
      <c r="CW8" s="272"/>
      <c r="CX8" s="272"/>
      <c r="CY8" s="272"/>
      <c r="CZ8" s="272"/>
      <c r="DA8" s="272"/>
      <c r="DB8" s="272"/>
      <c r="DC8" s="272"/>
      <c r="DD8" s="272"/>
      <c r="DE8" s="272"/>
      <c r="DF8" s="272"/>
      <c r="DG8" s="272"/>
      <c r="DH8" s="272"/>
      <c r="DI8" s="272"/>
      <c r="DJ8" s="272"/>
      <c r="DK8" s="272"/>
      <c r="DL8" s="272"/>
      <c r="DM8" s="272"/>
      <c r="DN8" s="272"/>
      <c r="DO8" s="272"/>
      <c r="DP8" s="272"/>
      <c r="DQ8" s="272"/>
      <c r="DR8" s="294" t="s">
        <v>100</v>
      </c>
      <c r="DS8" s="295"/>
      <c r="DT8" s="295"/>
      <c r="DU8" s="295"/>
      <c r="DV8" s="295"/>
      <c r="DW8" s="295"/>
      <c r="DX8" s="295"/>
      <c r="DY8" s="295"/>
      <c r="DZ8" s="295"/>
      <c r="EA8" s="295"/>
      <c r="EB8" s="296"/>
      <c r="EC8" s="555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7"/>
    </row>
    <row r="9" spans="1:159" x14ac:dyDescent="0.2">
      <c r="A9" s="43"/>
      <c r="B9" s="234" t="s">
        <v>215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97"/>
      <c r="DS9" s="143"/>
      <c r="DT9" s="143"/>
      <c r="DU9" s="143"/>
      <c r="DV9" s="143"/>
      <c r="DW9" s="143"/>
      <c r="DX9" s="143"/>
      <c r="DY9" s="143"/>
      <c r="DZ9" s="143"/>
      <c r="EA9" s="143"/>
      <c r="EB9" s="298"/>
      <c r="EC9" s="558"/>
      <c r="ED9" s="559"/>
      <c r="EE9" s="559"/>
      <c r="EF9" s="559"/>
      <c r="EG9" s="559"/>
      <c r="EH9" s="559"/>
      <c r="EI9" s="559"/>
      <c r="EJ9" s="559"/>
      <c r="EK9" s="559"/>
      <c r="EL9" s="559"/>
      <c r="EM9" s="559"/>
      <c r="EN9" s="559"/>
      <c r="EO9" s="559"/>
      <c r="EP9" s="559"/>
      <c r="EQ9" s="559"/>
      <c r="ER9" s="559"/>
      <c r="ES9" s="559"/>
      <c r="ET9" s="559"/>
      <c r="EU9" s="559"/>
      <c r="EV9" s="559"/>
      <c r="EW9" s="559"/>
      <c r="EX9" s="559"/>
      <c r="EY9" s="560"/>
      <c r="FC9" s="218"/>
    </row>
    <row r="10" spans="1:159" ht="12.75" customHeight="1" x14ac:dyDescent="0.2">
      <c r="A10" s="20"/>
      <c r="B10" s="216" t="s">
        <v>211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  <c r="BI10" s="216"/>
      <c r="BJ10" s="216"/>
      <c r="BK10" s="216"/>
      <c r="BL10" s="216"/>
      <c r="BM10" s="216"/>
      <c r="BN10" s="216"/>
      <c r="BO10" s="216"/>
      <c r="BP10" s="216"/>
      <c r="BQ10" s="216"/>
      <c r="BR10" s="216"/>
      <c r="BS10" s="216"/>
      <c r="BT10" s="216"/>
      <c r="BU10" s="216"/>
      <c r="BV10" s="216"/>
      <c r="BW10" s="216"/>
      <c r="BX10" s="216"/>
      <c r="BY10" s="216"/>
      <c r="BZ10" s="216"/>
      <c r="CA10" s="216"/>
      <c r="CB10" s="216"/>
      <c r="CC10" s="216"/>
      <c r="CD10" s="216"/>
      <c r="CE10" s="216"/>
      <c r="CF10" s="216"/>
      <c r="CG10" s="216"/>
      <c r="CH10" s="216"/>
      <c r="CI10" s="216"/>
      <c r="CJ10" s="216"/>
      <c r="CK10" s="216"/>
      <c r="CL10" s="216"/>
      <c r="CM10" s="216"/>
      <c r="CN10" s="216"/>
      <c r="CO10" s="216"/>
      <c r="CP10" s="216"/>
      <c r="CQ10" s="216"/>
      <c r="CR10" s="216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216"/>
      <c r="DG10" s="216"/>
      <c r="DH10" s="216"/>
      <c r="DI10" s="216"/>
      <c r="DJ10" s="216"/>
      <c r="DK10" s="216"/>
      <c r="DL10" s="216"/>
      <c r="DM10" s="216"/>
      <c r="DN10" s="216"/>
      <c r="DO10" s="216"/>
      <c r="DP10" s="216"/>
      <c r="DQ10" s="216"/>
      <c r="DR10" s="305" t="s">
        <v>667</v>
      </c>
      <c r="DS10" s="305"/>
      <c r="DT10" s="305"/>
      <c r="DU10" s="305"/>
      <c r="DV10" s="305"/>
      <c r="DW10" s="305"/>
      <c r="DX10" s="305"/>
      <c r="DY10" s="305"/>
      <c r="DZ10" s="305"/>
      <c r="EA10" s="305"/>
      <c r="EB10" s="305"/>
      <c r="EC10" s="603">
        <v>480.2</v>
      </c>
      <c r="ED10" s="603"/>
      <c r="EE10" s="603"/>
      <c r="EF10" s="603"/>
      <c r="EG10" s="603"/>
      <c r="EH10" s="603"/>
      <c r="EI10" s="603"/>
      <c r="EJ10" s="603"/>
      <c r="EK10" s="603"/>
      <c r="EL10" s="603"/>
      <c r="EM10" s="603"/>
      <c r="EN10" s="603"/>
      <c r="EO10" s="603"/>
      <c r="EP10" s="603"/>
      <c r="EQ10" s="603"/>
      <c r="ER10" s="603"/>
      <c r="ES10" s="603"/>
      <c r="ET10" s="603"/>
      <c r="EU10" s="603"/>
      <c r="EV10" s="603"/>
      <c r="EW10" s="603"/>
      <c r="EX10" s="603"/>
      <c r="EY10" s="603"/>
      <c r="FC10" s="218"/>
    </row>
    <row r="11" spans="1:159" ht="12.75" customHeight="1" x14ac:dyDescent="0.2">
      <c r="A11" s="20"/>
      <c r="B11" s="216" t="s">
        <v>212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  <c r="BI11" s="216"/>
      <c r="BJ11" s="216"/>
      <c r="BK11" s="216"/>
      <c r="BL11" s="216"/>
      <c r="BM11" s="216"/>
      <c r="BN11" s="216"/>
      <c r="BO11" s="216"/>
      <c r="BP11" s="216"/>
      <c r="BQ11" s="216"/>
      <c r="BR11" s="216"/>
      <c r="BS11" s="216"/>
      <c r="BT11" s="216"/>
      <c r="BU11" s="216"/>
      <c r="BV11" s="216"/>
      <c r="BW11" s="216"/>
      <c r="BX11" s="216"/>
      <c r="BY11" s="216"/>
      <c r="BZ11" s="216"/>
      <c r="CA11" s="216"/>
      <c r="CB11" s="216"/>
      <c r="CC11" s="216"/>
      <c r="CD11" s="216"/>
      <c r="CE11" s="216"/>
      <c r="CF11" s="216"/>
      <c r="CG11" s="216"/>
      <c r="CH11" s="216"/>
      <c r="CI11" s="216"/>
      <c r="CJ11" s="216"/>
      <c r="CK11" s="216"/>
      <c r="CL11" s="216"/>
      <c r="CM11" s="216"/>
      <c r="CN11" s="216"/>
      <c r="CO11" s="216"/>
      <c r="CP11" s="216"/>
      <c r="CQ11" s="216"/>
      <c r="CR11" s="216"/>
      <c r="CS11" s="216"/>
      <c r="CT11" s="216"/>
      <c r="CU11" s="216"/>
      <c r="CV11" s="216"/>
      <c r="CW11" s="216"/>
      <c r="CX11" s="216"/>
      <c r="CY11" s="216"/>
      <c r="CZ11" s="216"/>
      <c r="DA11" s="216"/>
      <c r="DB11" s="216"/>
      <c r="DC11" s="216"/>
      <c r="DD11" s="216"/>
      <c r="DE11" s="216"/>
      <c r="DF11" s="216"/>
      <c r="DG11" s="216"/>
      <c r="DH11" s="216"/>
      <c r="DI11" s="216"/>
      <c r="DJ11" s="216"/>
      <c r="DK11" s="216"/>
      <c r="DL11" s="216"/>
      <c r="DM11" s="216"/>
      <c r="DN11" s="216"/>
      <c r="DO11" s="216"/>
      <c r="DP11" s="216"/>
      <c r="DQ11" s="216"/>
      <c r="DR11" s="305" t="s">
        <v>669</v>
      </c>
      <c r="DS11" s="305"/>
      <c r="DT11" s="305"/>
      <c r="DU11" s="305"/>
      <c r="DV11" s="305"/>
      <c r="DW11" s="305"/>
      <c r="DX11" s="305"/>
      <c r="DY11" s="305"/>
      <c r="DZ11" s="305"/>
      <c r="EA11" s="305"/>
      <c r="EB11" s="305"/>
      <c r="EC11" s="603"/>
      <c r="ED11" s="603"/>
      <c r="EE11" s="603"/>
      <c r="EF11" s="603"/>
      <c r="EG11" s="603"/>
      <c r="EH11" s="603"/>
      <c r="EI11" s="603"/>
      <c r="EJ11" s="603"/>
      <c r="EK11" s="603"/>
      <c r="EL11" s="603"/>
      <c r="EM11" s="603"/>
      <c r="EN11" s="603"/>
      <c r="EO11" s="603"/>
      <c r="EP11" s="603"/>
      <c r="EQ11" s="603"/>
      <c r="ER11" s="603"/>
      <c r="ES11" s="603"/>
      <c r="ET11" s="603"/>
      <c r="EU11" s="603"/>
      <c r="EV11" s="603"/>
      <c r="EW11" s="603"/>
      <c r="EX11" s="603"/>
      <c r="EY11" s="603"/>
      <c r="FC11" s="31"/>
    </row>
    <row r="12" spans="1:159" x14ac:dyDescent="0.2">
      <c r="A12" s="46"/>
      <c r="B12" s="232" t="s">
        <v>151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94" t="s">
        <v>670</v>
      </c>
      <c r="DS12" s="295"/>
      <c r="DT12" s="295"/>
      <c r="DU12" s="295"/>
      <c r="DV12" s="295"/>
      <c r="DW12" s="295"/>
      <c r="DX12" s="295"/>
      <c r="DY12" s="295"/>
      <c r="DZ12" s="295"/>
      <c r="EA12" s="295"/>
      <c r="EB12" s="296"/>
      <c r="EC12" s="555"/>
      <c r="ED12" s="556"/>
      <c r="EE12" s="556"/>
      <c r="EF12" s="556"/>
      <c r="EG12" s="556"/>
      <c r="EH12" s="556"/>
      <c r="EI12" s="556"/>
      <c r="EJ12" s="556"/>
      <c r="EK12" s="556"/>
      <c r="EL12" s="556"/>
      <c r="EM12" s="556"/>
      <c r="EN12" s="556"/>
      <c r="EO12" s="556"/>
      <c r="EP12" s="556"/>
      <c r="EQ12" s="556"/>
      <c r="ER12" s="556"/>
      <c r="ES12" s="556"/>
      <c r="ET12" s="556"/>
      <c r="EU12" s="556"/>
      <c r="EV12" s="556"/>
      <c r="EW12" s="556"/>
      <c r="EX12" s="556"/>
      <c r="EY12" s="557"/>
    </row>
    <row r="13" spans="1:159" x14ac:dyDescent="0.2">
      <c r="A13" s="43"/>
      <c r="B13" s="226" t="s">
        <v>216</v>
      </c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97"/>
      <c r="DS13" s="143"/>
      <c r="DT13" s="143"/>
      <c r="DU13" s="143"/>
      <c r="DV13" s="143"/>
      <c r="DW13" s="143"/>
      <c r="DX13" s="143"/>
      <c r="DY13" s="143"/>
      <c r="DZ13" s="143"/>
      <c r="EA13" s="143"/>
      <c r="EB13" s="298"/>
      <c r="EC13" s="558"/>
      <c r="ED13" s="559"/>
      <c r="EE13" s="559"/>
      <c r="EF13" s="559"/>
      <c r="EG13" s="559"/>
      <c r="EH13" s="559"/>
      <c r="EI13" s="559"/>
      <c r="EJ13" s="559"/>
      <c r="EK13" s="559"/>
      <c r="EL13" s="559"/>
      <c r="EM13" s="559"/>
      <c r="EN13" s="559"/>
      <c r="EO13" s="559"/>
      <c r="EP13" s="559"/>
      <c r="EQ13" s="559"/>
      <c r="ER13" s="559"/>
      <c r="ES13" s="559"/>
      <c r="ET13" s="559"/>
      <c r="EU13" s="559"/>
      <c r="EV13" s="559"/>
      <c r="EW13" s="559"/>
      <c r="EX13" s="559"/>
      <c r="EY13" s="560"/>
      <c r="FC13" s="31"/>
    </row>
    <row r="14" spans="1:159" ht="12.75" customHeight="1" x14ac:dyDescent="0.2">
      <c r="A14" s="20"/>
      <c r="B14" s="283" t="s">
        <v>213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06" t="s">
        <v>671</v>
      </c>
      <c r="DS14" s="160"/>
      <c r="DT14" s="160"/>
      <c r="DU14" s="160"/>
      <c r="DV14" s="160"/>
      <c r="DW14" s="160"/>
      <c r="DX14" s="160"/>
      <c r="DY14" s="160"/>
      <c r="DZ14" s="160"/>
      <c r="EA14" s="160"/>
      <c r="EB14" s="207"/>
      <c r="EC14" s="603"/>
      <c r="ED14" s="603"/>
      <c r="EE14" s="603"/>
      <c r="EF14" s="603"/>
      <c r="EG14" s="603"/>
      <c r="EH14" s="603"/>
      <c r="EI14" s="603"/>
      <c r="EJ14" s="603"/>
      <c r="EK14" s="603"/>
      <c r="EL14" s="603"/>
      <c r="EM14" s="603"/>
      <c r="EN14" s="603"/>
      <c r="EO14" s="603"/>
      <c r="EP14" s="603"/>
      <c r="EQ14" s="603"/>
      <c r="ER14" s="603"/>
      <c r="ES14" s="603"/>
      <c r="ET14" s="603"/>
      <c r="EU14" s="603"/>
      <c r="EV14" s="603"/>
      <c r="EW14" s="603"/>
      <c r="EX14" s="603"/>
      <c r="EY14" s="603"/>
      <c r="FC14" s="25"/>
    </row>
    <row r="17" spans="1:159" ht="12.75" customHeight="1" x14ac:dyDescent="0.2">
      <c r="I17" s="149" t="s">
        <v>153</v>
      </c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</row>
    <row r="18" spans="1:159" ht="12.75" customHeight="1" x14ac:dyDescent="0.2">
      <c r="I18" s="142" t="s">
        <v>102</v>
      </c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V18" s="6"/>
      <c r="BW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</row>
    <row r="19" spans="1:159" ht="12" customHeight="1" x14ac:dyDescent="0.2"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V19" s="6"/>
      <c r="BW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FC19" s="218"/>
    </row>
    <row r="20" spans="1:159" ht="12" customHeight="1" x14ac:dyDescent="0.2"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V20" s="6"/>
      <c r="BW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FC20" s="218"/>
    </row>
    <row r="21" spans="1:159" ht="15" customHeight="1" x14ac:dyDescent="0.2"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605"/>
      <c r="BB21" s="605"/>
      <c r="BC21" s="605"/>
      <c r="BD21" s="605"/>
      <c r="BE21" s="605"/>
      <c r="BF21" s="605"/>
      <c r="BG21" s="605"/>
      <c r="BH21" s="605"/>
      <c r="BI21" s="605"/>
      <c r="BJ21" s="605"/>
      <c r="BK21" s="605"/>
      <c r="BL21" s="605"/>
      <c r="BM21" s="605"/>
      <c r="BN21" s="605"/>
      <c r="BO21" s="605"/>
      <c r="BP21" s="605"/>
      <c r="BQ21" s="605"/>
      <c r="BR21" s="605"/>
      <c r="BS21" s="605"/>
      <c r="BT21" s="605"/>
      <c r="BU21" s="605"/>
      <c r="BV21" s="605"/>
      <c r="BW21" s="605"/>
      <c r="BX21" s="605"/>
      <c r="BY21" s="605"/>
      <c r="BZ21" s="605"/>
      <c r="CA21" s="605"/>
      <c r="CB21" s="605"/>
      <c r="CC21" s="605"/>
      <c r="CD21" s="605"/>
      <c r="CG21" s="605"/>
      <c r="CH21" s="605"/>
      <c r="CI21" s="605"/>
      <c r="CJ21" s="605"/>
      <c r="CK21" s="605"/>
      <c r="CL21" s="605"/>
      <c r="CM21" s="605"/>
      <c r="CN21" s="605"/>
      <c r="CO21" s="605"/>
      <c r="CP21" s="605"/>
      <c r="CQ21" s="605"/>
      <c r="CR21" s="605"/>
      <c r="CS21" s="605"/>
      <c r="CT21" s="605"/>
      <c r="CU21" s="605"/>
      <c r="CV21" s="605"/>
      <c r="CW21" s="605"/>
      <c r="CX21" s="605"/>
      <c r="CY21" s="605"/>
      <c r="CZ21" s="605"/>
      <c r="DA21" s="605"/>
      <c r="DB21" s="605"/>
      <c r="DC21" s="605"/>
      <c r="DD21" s="605"/>
      <c r="DE21" s="605"/>
      <c r="DF21" s="605"/>
      <c r="DG21" s="605"/>
      <c r="DH21" s="605"/>
      <c r="DI21" s="605"/>
      <c r="DJ21" s="605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FC21" s="31"/>
    </row>
    <row r="22" spans="1:159" s="6" customFormat="1" ht="13.5" customHeight="1" x14ac:dyDescent="0.2">
      <c r="A22" s="26"/>
      <c r="B22" s="25"/>
      <c r="C22" s="25"/>
      <c r="D22" s="25"/>
      <c r="E22" s="25"/>
      <c r="F22" s="25"/>
      <c r="G22" s="25"/>
      <c r="H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6"/>
      <c r="BA22" s="606" t="s">
        <v>137</v>
      </c>
      <c r="BB22" s="606"/>
      <c r="BC22" s="606"/>
      <c r="BD22" s="606"/>
      <c r="BE22" s="606"/>
      <c r="BF22" s="606"/>
      <c r="BG22" s="606"/>
      <c r="BH22" s="606"/>
      <c r="BI22" s="606"/>
      <c r="BJ22" s="606"/>
      <c r="BK22" s="606"/>
      <c r="BL22" s="606"/>
      <c r="BM22" s="606"/>
      <c r="BN22" s="606"/>
      <c r="BO22" s="606"/>
      <c r="BP22" s="606"/>
      <c r="BQ22" s="606"/>
      <c r="BR22" s="606"/>
      <c r="BS22" s="606"/>
      <c r="BT22" s="606"/>
      <c r="BU22" s="606"/>
      <c r="BV22" s="606"/>
      <c r="BW22" s="606"/>
      <c r="BX22" s="606"/>
      <c r="BY22" s="606"/>
      <c r="BZ22" s="606"/>
      <c r="CA22" s="606"/>
      <c r="CB22" s="606"/>
      <c r="CC22" s="606"/>
      <c r="CD22" s="606"/>
      <c r="CE22" s="26"/>
      <c r="CF22" s="26"/>
      <c r="CG22" s="606" t="s">
        <v>135</v>
      </c>
      <c r="CH22" s="606"/>
      <c r="CI22" s="606"/>
      <c r="CJ22" s="606"/>
      <c r="CK22" s="606"/>
      <c r="CL22" s="606"/>
      <c r="CM22" s="606"/>
      <c r="CN22" s="606"/>
      <c r="CO22" s="606"/>
      <c r="CP22" s="606"/>
      <c r="CQ22" s="606"/>
      <c r="CR22" s="606"/>
      <c r="CS22" s="606"/>
      <c r="CT22" s="606"/>
      <c r="CU22" s="606"/>
      <c r="CV22" s="606"/>
      <c r="CW22" s="606"/>
      <c r="CX22" s="606"/>
      <c r="CY22" s="606"/>
      <c r="CZ22" s="606"/>
      <c r="DA22" s="606"/>
      <c r="DB22" s="606"/>
      <c r="DC22" s="606"/>
      <c r="DD22" s="606"/>
      <c r="DE22" s="606"/>
      <c r="DF22" s="606"/>
      <c r="DG22" s="606"/>
      <c r="DH22" s="606"/>
      <c r="DI22" s="606"/>
      <c r="DJ22" s="606"/>
      <c r="DK22" s="26"/>
      <c r="DL22" s="26"/>
      <c r="DM22" s="606" t="s">
        <v>136</v>
      </c>
      <c r="DN22" s="606"/>
      <c r="DO22" s="606"/>
      <c r="DP22" s="606"/>
      <c r="DQ22" s="606"/>
      <c r="DR22" s="606"/>
      <c r="DS22" s="606"/>
      <c r="DT22" s="606"/>
      <c r="DU22" s="606"/>
      <c r="DV22" s="606"/>
      <c r="DW22" s="606"/>
      <c r="DX22" s="606"/>
      <c r="DY22" s="606"/>
      <c r="DZ22" s="606"/>
      <c r="EA22" s="606"/>
      <c r="EB22" s="606"/>
      <c r="EC22" s="606"/>
      <c r="ED22" s="606"/>
      <c r="EE22" s="606"/>
      <c r="EF22" s="606"/>
      <c r="EG22" s="606"/>
      <c r="EH22" s="606"/>
      <c r="EI22" s="606"/>
      <c r="EJ22" s="606"/>
      <c r="EK22" s="606"/>
      <c r="EL22" s="606"/>
      <c r="EM22" s="606"/>
      <c r="EN22" s="606"/>
      <c r="EO22" s="606"/>
      <c r="EP22" s="606"/>
      <c r="FC22" s="13"/>
    </row>
    <row r="23" spans="1:159" ht="6" customHeight="1" x14ac:dyDescent="0.2">
      <c r="A23" s="26"/>
      <c r="B23" s="26"/>
      <c r="C23" s="26"/>
      <c r="D23" s="26"/>
      <c r="E23" s="26"/>
      <c r="F23" s="26"/>
      <c r="G23" s="26"/>
      <c r="H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</row>
    <row r="24" spans="1:159" ht="15.75" x14ac:dyDescent="0.2">
      <c r="BA24" s="602"/>
      <c r="BB24" s="602"/>
      <c r="BC24" s="602"/>
      <c r="BD24" s="602"/>
      <c r="BE24" s="602"/>
      <c r="BF24" s="602"/>
      <c r="BG24" s="602"/>
      <c r="BH24" s="602"/>
      <c r="BI24" s="602"/>
      <c r="BJ24" s="602"/>
      <c r="BK24" s="602"/>
      <c r="BL24" s="602"/>
      <c r="BM24" s="602"/>
      <c r="BN24" s="602"/>
      <c r="BO24" s="602"/>
      <c r="BP24" s="602"/>
      <c r="BQ24" s="602"/>
      <c r="BR24" s="602"/>
      <c r="BS24" s="602"/>
      <c r="BT24" s="602"/>
      <c r="BU24" s="602"/>
      <c r="BV24" s="602"/>
      <c r="BW24" s="602"/>
      <c r="BX24" s="602"/>
      <c r="BY24" s="602"/>
      <c r="BZ24" s="602"/>
      <c r="CA24" s="602"/>
      <c r="CB24" s="602"/>
      <c r="CC24" s="602"/>
      <c r="CD24" s="602"/>
      <c r="CG24" s="1" t="s">
        <v>250</v>
      </c>
      <c r="CN24" s="22"/>
      <c r="CP24" s="602"/>
      <c r="CQ24" s="602"/>
      <c r="CR24" s="602"/>
      <c r="CS24" s="602"/>
      <c r="CT24" s="602"/>
      <c r="CU24" s="602"/>
      <c r="CV24" s="602"/>
      <c r="CW24" s="602"/>
      <c r="CX24" s="602"/>
      <c r="CY24" s="602"/>
      <c r="CZ24" s="602"/>
      <c r="DA24" s="602"/>
      <c r="DB24" s="602"/>
      <c r="DC24" s="602"/>
      <c r="DD24" s="602"/>
      <c r="DE24" s="602"/>
      <c r="DF24" s="602"/>
      <c r="DG24" s="602"/>
      <c r="DH24" s="602"/>
      <c r="DI24" s="602"/>
      <c r="DJ24" s="602"/>
      <c r="DM24" s="1" t="s">
        <v>154</v>
      </c>
      <c r="DO24" s="602"/>
      <c r="DP24" s="602"/>
      <c r="DQ24" s="602"/>
      <c r="DR24" s="602"/>
      <c r="DS24" s="1" t="s">
        <v>155</v>
      </c>
      <c r="DU24" s="602"/>
      <c r="DV24" s="602"/>
      <c r="DW24" s="602"/>
      <c r="DX24" s="602"/>
      <c r="DY24" s="602"/>
      <c r="DZ24" s="602"/>
      <c r="EA24" s="602"/>
      <c r="EB24" s="602"/>
      <c r="EC24" s="602"/>
      <c r="ED24" s="602"/>
      <c r="EE24" s="159">
        <v>202</v>
      </c>
      <c r="EF24" s="159"/>
      <c r="EG24" s="159"/>
      <c r="EH24" s="159"/>
      <c r="EI24" s="159"/>
      <c r="EJ24" s="608"/>
      <c r="EK24" s="608"/>
      <c r="EL24" s="608"/>
      <c r="EM24" s="1" t="s">
        <v>138</v>
      </c>
      <c r="FC24" s="25"/>
    </row>
    <row r="25" spans="1:159" ht="13.5" customHeight="1" x14ac:dyDescent="0.2">
      <c r="A25" s="25"/>
      <c r="B25" s="25"/>
      <c r="C25" s="25"/>
      <c r="D25" s="25"/>
      <c r="E25" s="25"/>
      <c r="F25" s="25"/>
      <c r="G25" s="25"/>
      <c r="BA25" s="606" t="s">
        <v>254</v>
      </c>
      <c r="BB25" s="606"/>
      <c r="BC25" s="606"/>
      <c r="BD25" s="606"/>
      <c r="BE25" s="606"/>
      <c r="BF25" s="606"/>
      <c r="BG25" s="606"/>
      <c r="BH25" s="606"/>
      <c r="BI25" s="606"/>
      <c r="BJ25" s="606"/>
      <c r="BK25" s="606"/>
      <c r="BL25" s="606"/>
      <c r="BM25" s="606"/>
      <c r="BN25" s="606"/>
      <c r="BO25" s="606"/>
      <c r="BP25" s="606"/>
      <c r="BQ25" s="606"/>
      <c r="BR25" s="606"/>
      <c r="BS25" s="606"/>
      <c r="BT25" s="606"/>
      <c r="BU25" s="606"/>
      <c r="BV25" s="606"/>
      <c r="BW25" s="606"/>
      <c r="BX25" s="606"/>
      <c r="BY25" s="606"/>
      <c r="BZ25" s="606"/>
      <c r="CA25" s="606"/>
      <c r="CB25" s="606"/>
      <c r="CC25" s="606"/>
      <c r="CD25" s="606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607" t="s">
        <v>139</v>
      </c>
      <c r="DN25" s="607"/>
      <c r="DO25" s="607"/>
      <c r="DP25" s="607"/>
      <c r="DQ25" s="607"/>
      <c r="DR25" s="607"/>
      <c r="DS25" s="607"/>
      <c r="DT25" s="607"/>
      <c r="DU25" s="607"/>
      <c r="DV25" s="607"/>
      <c r="DW25" s="607"/>
      <c r="DX25" s="607"/>
      <c r="DY25" s="607"/>
      <c r="DZ25" s="607"/>
      <c r="EA25" s="607"/>
      <c r="EB25" s="607"/>
      <c r="EC25" s="607"/>
      <c r="ED25" s="607"/>
      <c r="EE25" s="607"/>
      <c r="EF25" s="607"/>
      <c r="EG25" s="607"/>
      <c r="EH25" s="607"/>
      <c r="EI25" s="607"/>
      <c r="EJ25" s="607"/>
      <c r="EK25" s="607"/>
      <c r="EL25" s="607"/>
      <c r="EM25" s="607"/>
      <c r="EN25" s="607"/>
      <c r="EO25" s="607"/>
      <c r="EP25" s="607"/>
      <c r="FC25" s="25"/>
    </row>
    <row r="26" spans="1:159" x14ac:dyDescent="0.2">
      <c r="FC26" s="25"/>
    </row>
    <row r="27" spans="1:159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159" s="59" customFormat="1" ht="37.5" customHeight="1" x14ac:dyDescent="0.2">
      <c r="A28" s="604" t="s">
        <v>105</v>
      </c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4"/>
      <c r="P28" s="604"/>
      <c r="Q28" s="604"/>
      <c r="R28" s="604"/>
      <c r="S28" s="604"/>
      <c r="T28" s="604"/>
      <c r="U28" s="604"/>
      <c r="V28" s="604"/>
      <c r="W28" s="604"/>
      <c r="X28" s="604"/>
      <c r="Y28" s="604"/>
      <c r="Z28" s="604"/>
      <c r="AA28" s="604"/>
      <c r="AB28" s="604"/>
      <c r="AC28" s="604"/>
      <c r="AD28" s="604"/>
      <c r="AE28" s="604"/>
      <c r="AF28" s="604"/>
      <c r="AG28" s="604"/>
      <c r="AH28" s="604"/>
      <c r="AI28" s="604"/>
      <c r="AJ28" s="604"/>
      <c r="AK28" s="604"/>
      <c r="AL28" s="604"/>
      <c r="AM28" s="604"/>
      <c r="AN28" s="604"/>
      <c r="AO28" s="604"/>
      <c r="AP28" s="604"/>
      <c r="AQ28" s="604"/>
      <c r="AR28" s="604"/>
      <c r="AS28" s="604"/>
      <c r="AT28" s="604"/>
      <c r="AU28" s="604"/>
      <c r="AV28" s="604"/>
      <c r="AW28" s="604"/>
      <c r="AX28" s="604"/>
      <c r="AY28" s="604"/>
      <c r="AZ28" s="604"/>
      <c r="BA28" s="604"/>
      <c r="BB28" s="604"/>
      <c r="BC28" s="604"/>
      <c r="BD28" s="604"/>
      <c r="BE28" s="604"/>
      <c r="BF28" s="604"/>
      <c r="BG28" s="604"/>
      <c r="BH28" s="604"/>
      <c r="BI28" s="604"/>
      <c r="BJ28" s="604"/>
      <c r="BK28" s="604"/>
      <c r="BL28" s="604"/>
      <c r="BM28" s="604"/>
      <c r="BN28" s="604"/>
      <c r="BO28" s="604"/>
      <c r="BP28" s="604"/>
      <c r="BQ28" s="604"/>
      <c r="BR28" s="604"/>
      <c r="BS28" s="604"/>
      <c r="BT28" s="604"/>
      <c r="BU28" s="604"/>
      <c r="BV28" s="604"/>
      <c r="BW28" s="604"/>
      <c r="BX28" s="604"/>
      <c r="BY28" s="604"/>
      <c r="BZ28" s="604"/>
      <c r="CA28" s="604"/>
      <c r="CB28" s="604"/>
      <c r="CC28" s="604"/>
      <c r="CD28" s="604"/>
      <c r="CE28" s="604"/>
      <c r="CF28" s="604"/>
      <c r="CG28" s="604"/>
      <c r="CH28" s="604"/>
      <c r="CI28" s="604"/>
      <c r="CJ28" s="604"/>
      <c r="CK28" s="604"/>
      <c r="CL28" s="604"/>
      <c r="CM28" s="604"/>
      <c r="CN28" s="604"/>
      <c r="CO28" s="604"/>
      <c r="CP28" s="604"/>
      <c r="CQ28" s="604"/>
      <c r="CR28" s="604"/>
      <c r="CS28" s="604"/>
      <c r="CT28" s="604"/>
      <c r="CU28" s="604"/>
      <c r="CV28" s="604"/>
      <c r="CW28" s="604"/>
      <c r="CX28" s="604"/>
      <c r="CY28" s="604"/>
      <c r="CZ28" s="604"/>
      <c r="DA28" s="604"/>
      <c r="DB28" s="604"/>
      <c r="DC28" s="604"/>
      <c r="DD28" s="604"/>
      <c r="DE28" s="604"/>
      <c r="DF28" s="604"/>
      <c r="DG28" s="604"/>
      <c r="DH28" s="604"/>
      <c r="DI28" s="604"/>
      <c r="DJ28" s="604"/>
      <c r="DK28" s="604"/>
      <c r="DL28" s="604"/>
      <c r="DM28" s="604"/>
      <c r="DN28" s="604"/>
      <c r="DO28" s="604"/>
      <c r="DP28" s="604"/>
      <c r="DQ28" s="604"/>
      <c r="DR28" s="604"/>
      <c r="DS28" s="604"/>
      <c r="DT28" s="604"/>
      <c r="DU28" s="604"/>
      <c r="DV28" s="604"/>
      <c r="DW28" s="604"/>
      <c r="DX28" s="604"/>
      <c r="DY28" s="604"/>
      <c r="DZ28" s="604"/>
      <c r="EA28" s="604"/>
      <c r="EB28" s="604"/>
      <c r="EC28" s="604"/>
      <c r="ED28" s="604"/>
      <c r="EE28" s="604"/>
      <c r="EF28" s="604"/>
      <c r="EG28" s="604"/>
      <c r="EH28" s="604"/>
      <c r="EI28" s="604"/>
      <c r="EJ28" s="604"/>
      <c r="EK28" s="604"/>
      <c r="EL28" s="604"/>
      <c r="EM28" s="604"/>
      <c r="EN28" s="604"/>
      <c r="EO28" s="604"/>
      <c r="EP28" s="604"/>
      <c r="EQ28" s="604"/>
      <c r="ER28" s="604"/>
      <c r="ES28" s="604"/>
      <c r="ET28" s="604"/>
      <c r="EU28" s="604"/>
      <c r="EV28" s="604"/>
      <c r="EW28" s="604"/>
      <c r="EX28" s="604"/>
      <c r="EY28" s="604"/>
      <c r="FC28" s="1"/>
    </row>
    <row r="29" spans="1:159" s="59" customFormat="1" ht="23.25" customHeight="1" x14ac:dyDescent="0.2">
      <c r="A29" s="604" t="s">
        <v>255</v>
      </c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4"/>
      <c r="P29" s="604"/>
      <c r="Q29" s="604"/>
      <c r="R29" s="604"/>
      <c r="S29" s="604"/>
      <c r="T29" s="604"/>
      <c r="U29" s="604"/>
      <c r="V29" s="604"/>
      <c r="W29" s="604"/>
      <c r="X29" s="604"/>
      <c r="Y29" s="604"/>
      <c r="Z29" s="604"/>
      <c r="AA29" s="604"/>
      <c r="AB29" s="604"/>
      <c r="AC29" s="604"/>
      <c r="AD29" s="604"/>
      <c r="AE29" s="604"/>
      <c r="AF29" s="604"/>
      <c r="AG29" s="604"/>
      <c r="AH29" s="604"/>
      <c r="AI29" s="604"/>
      <c r="AJ29" s="604"/>
      <c r="AK29" s="604"/>
      <c r="AL29" s="604"/>
      <c r="AM29" s="604"/>
      <c r="AN29" s="604"/>
      <c r="AO29" s="604"/>
      <c r="AP29" s="604"/>
      <c r="AQ29" s="604"/>
      <c r="AR29" s="604"/>
      <c r="AS29" s="604"/>
      <c r="AT29" s="604"/>
      <c r="AU29" s="604"/>
      <c r="AV29" s="604"/>
      <c r="AW29" s="604"/>
      <c r="AX29" s="604"/>
      <c r="AY29" s="604"/>
      <c r="AZ29" s="604"/>
      <c r="BA29" s="604"/>
      <c r="BB29" s="604"/>
      <c r="BC29" s="604"/>
      <c r="BD29" s="604"/>
      <c r="BE29" s="604"/>
      <c r="BF29" s="604"/>
      <c r="BG29" s="604"/>
      <c r="BH29" s="604"/>
      <c r="BI29" s="604"/>
      <c r="BJ29" s="604"/>
      <c r="BK29" s="604"/>
      <c r="BL29" s="604"/>
      <c r="BM29" s="604"/>
      <c r="BN29" s="604"/>
      <c r="BO29" s="604"/>
      <c r="BP29" s="604"/>
      <c r="BQ29" s="604"/>
      <c r="BR29" s="604"/>
      <c r="BS29" s="604"/>
      <c r="BT29" s="604"/>
      <c r="BU29" s="604"/>
      <c r="BV29" s="604"/>
      <c r="BW29" s="604"/>
      <c r="BX29" s="604"/>
      <c r="BY29" s="604"/>
      <c r="BZ29" s="604"/>
      <c r="CA29" s="604"/>
      <c r="CB29" s="604"/>
      <c r="CC29" s="604"/>
      <c r="CD29" s="604"/>
      <c r="CE29" s="604"/>
      <c r="CF29" s="604"/>
      <c r="CG29" s="604"/>
      <c r="CH29" s="604"/>
      <c r="CI29" s="604"/>
      <c r="CJ29" s="604"/>
      <c r="CK29" s="604"/>
      <c r="CL29" s="604"/>
      <c r="CM29" s="604"/>
      <c r="CN29" s="604"/>
      <c r="CO29" s="604"/>
      <c r="CP29" s="604"/>
      <c r="CQ29" s="604"/>
      <c r="CR29" s="604"/>
      <c r="CS29" s="604"/>
      <c r="CT29" s="604"/>
      <c r="CU29" s="604"/>
      <c r="CV29" s="604"/>
      <c r="CW29" s="604"/>
      <c r="CX29" s="604"/>
      <c r="CY29" s="604"/>
      <c r="CZ29" s="604"/>
      <c r="DA29" s="604"/>
      <c r="DB29" s="604"/>
      <c r="DC29" s="604"/>
      <c r="DD29" s="604"/>
      <c r="DE29" s="604"/>
      <c r="DF29" s="604"/>
      <c r="DG29" s="604"/>
      <c r="DH29" s="604"/>
      <c r="DI29" s="604"/>
      <c r="DJ29" s="604"/>
      <c r="DK29" s="604"/>
      <c r="DL29" s="604"/>
      <c r="DM29" s="604"/>
      <c r="DN29" s="604"/>
      <c r="DO29" s="604"/>
      <c r="DP29" s="604"/>
      <c r="DQ29" s="604"/>
      <c r="DR29" s="604"/>
      <c r="DS29" s="604"/>
      <c r="DT29" s="604"/>
      <c r="DU29" s="604"/>
      <c r="DV29" s="604"/>
      <c r="DW29" s="604"/>
      <c r="DX29" s="604"/>
      <c r="DY29" s="604"/>
      <c r="DZ29" s="604"/>
      <c r="EA29" s="604"/>
      <c r="EB29" s="604"/>
      <c r="EC29" s="604"/>
      <c r="ED29" s="604"/>
      <c r="EE29" s="604"/>
      <c r="EF29" s="604"/>
      <c r="EG29" s="604"/>
      <c r="EH29" s="604"/>
      <c r="EI29" s="604"/>
      <c r="EJ29" s="604"/>
      <c r="EK29" s="604"/>
      <c r="EL29" s="604"/>
      <c r="EM29" s="604"/>
      <c r="EN29" s="604"/>
      <c r="EO29" s="604"/>
      <c r="EP29" s="604"/>
      <c r="EQ29" s="604"/>
      <c r="ER29" s="604"/>
      <c r="ES29" s="604"/>
      <c r="ET29" s="604"/>
      <c r="EU29" s="604"/>
      <c r="EV29" s="604"/>
      <c r="EW29" s="604"/>
      <c r="EX29" s="604"/>
      <c r="EY29" s="604"/>
      <c r="FC29" s="1"/>
    </row>
    <row r="30" spans="1:159" ht="3" customHeight="1" x14ac:dyDescent="0.2"/>
  </sheetData>
  <sheetProtection algorithmName="SHA-512" hashValue="eRXmY/UHeRQvXR7k3+g616nczEfZVUoDrYu9YM5sw/ulIyzR06QdgnvMfbsvK3QEi0yLrZ5pOTFd8mxQq+1i4w==" saltValue="zNTuwlnFdGoizmSBmAJq3Q==" spinCount="100000" sheet="1" objects="1" scenarios="1"/>
  <mergeCells count="49">
    <mergeCell ref="BA21:CD21"/>
    <mergeCell ref="B1:EX1"/>
    <mergeCell ref="EC8:EY9"/>
    <mergeCell ref="DR11:EB11"/>
    <mergeCell ref="DR8:EB9"/>
    <mergeCell ref="DR10:EB10"/>
    <mergeCell ref="A3:EY3"/>
    <mergeCell ref="A29:EY29"/>
    <mergeCell ref="DR12:EB13"/>
    <mergeCell ref="DR14:EB14"/>
    <mergeCell ref="EC11:EY11"/>
    <mergeCell ref="EC14:EY14"/>
    <mergeCell ref="CG21:DJ21"/>
    <mergeCell ref="DM21:EP21"/>
    <mergeCell ref="BA22:CD22"/>
    <mergeCell ref="CG22:DJ22"/>
    <mergeCell ref="DM22:EP22"/>
    <mergeCell ref="I18:AZ21"/>
    <mergeCell ref="A28:EY28"/>
    <mergeCell ref="BA25:CD25"/>
    <mergeCell ref="DM25:EP25"/>
    <mergeCell ref="EJ24:EL24"/>
    <mergeCell ref="EE24:EI24"/>
    <mergeCell ref="CP24:DJ24"/>
    <mergeCell ref="B14:DQ14"/>
    <mergeCell ref="DO24:DR24"/>
    <mergeCell ref="I17:AZ17"/>
    <mergeCell ref="EC5:EY5"/>
    <mergeCell ref="EC6:EY6"/>
    <mergeCell ref="DR7:EB7"/>
    <mergeCell ref="DR6:EB6"/>
    <mergeCell ref="B11:DQ11"/>
    <mergeCell ref="DR5:EB5"/>
    <mergeCell ref="EC10:EY10"/>
    <mergeCell ref="B7:DQ7"/>
    <mergeCell ref="EC7:EY7"/>
    <mergeCell ref="B8:DQ8"/>
    <mergeCell ref="BA24:CD24"/>
    <mergeCell ref="DU24:ED24"/>
    <mergeCell ref="FC9:FC10"/>
    <mergeCell ref="FC19:FC20"/>
    <mergeCell ref="FC2:FC3"/>
    <mergeCell ref="B12:DQ12"/>
    <mergeCell ref="B13:DQ13"/>
    <mergeCell ref="A5:DQ5"/>
    <mergeCell ref="A6:DQ6"/>
    <mergeCell ref="B9:DQ9"/>
    <mergeCell ref="B10:DQ10"/>
    <mergeCell ref="EC12:EY13"/>
  </mergeCells>
  <phoneticPr fontId="7" type="noConversion"/>
  <hyperlinks>
    <hyperlink ref="FC1" location="ПРОВЕРКА!B2096" display="Количество ошибок в разделе 23" xr:uid="{00000000-0004-0000-1300-000000000000}"/>
  </hyperlinks>
  <pageMargins left="0.78740157480314965" right="0.7086614173228347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19"/>
  <sheetViews>
    <sheetView workbookViewId="0">
      <selection sqref="A1:E1"/>
    </sheetView>
  </sheetViews>
  <sheetFormatPr defaultRowHeight="12.75" x14ac:dyDescent="0.2"/>
  <cols>
    <col min="1" max="1" width="11.5703125" bestFit="1" customWidth="1"/>
    <col min="2" max="2" width="15.5703125" bestFit="1" customWidth="1"/>
    <col min="3" max="3" width="11.5703125" bestFit="1" customWidth="1"/>
    <col min="4" max="4" width="16.7109375" bestFit="1" customWidth="1"/>
    <col min="5" max="5" width="11.5703125" bestFit="1" customWidth="1"/>
  </cols>
  <sheetData>
    <row r="1" spans="1:5" x14ac:dyDescent="0.2">
      <c r="A1" s="609" t="s">
        <v>925</v>
      </c>
      <c r="B1" s="609"/>
      <c r="C1" s="609"/>
      <c r="D1" s="609"/>
      <c r="E1" s="609"/>
    </row>
    <row r="2" spans="1:5" x14ac:dyDescent="0.2">
      <c r="A2" s="98" t="s">
        <v>926</v>
      </c>
      <c r="B2" s="98" t="s">
        <v>927</v>
      </c>
      <c r="C2" s="98" t="s">
        <v>928</v>
      </c>
      <c r="D2" s="98" t="s">
        <v>929</v>
      </c>
      <c r="E2" s="98" t="s">
        <v>930</v>
      </c>
    </row>
    <row r="3" spans="1:5" x14ac:dyDescent="0.2">
      <c r="A3" s="99" t="s">
        <v>931</v>
      </c>
      <c r="B3" s="99" t="s">
        <v>932</v>
      </c>
      <c r="C3" s="99" t="s">
        <v>933</v>
      </c>
      <c r="D3" s="99" t="s">
        <v>953</v>
      </c>
      <c r="E3" s="99" t="s">
        <v>934</v>
      </c>
    </row>
    <row r="4" spans="1:5" x14ac:dyDescent="0.2">
      <c r="A4" s="99" t="s">
        <v>935</v>
      </c>
      <c r="B4" s="99" t="s">
        <v>936</v>
      </c>
      <c r="C4" s="99" t="s">
        <v>937</v>
      </c>
      <c r="D4" s="99" t="s">
        <v>954</v>
      </c>
      <c r="E4" s="99" t="s">
        <v>938</v>
      </c>
    </row>
    <row r="5" spans="1:5" x14ac:dyDescent="0.2">
      <c r="A5" s="99" t="s">
        <v>939</v>
      </c>
      <c r="B5" s="99"/>
      <c r="C5" s="99" t="s">
        <v>940</v>
      </c>
      <c r="D5" s="99" t="s">
        <v>955</v>
      </c>
      <c r="E5" s="99"/>
    </row>
    <row r="6" spans="1:5" x14ac:dyDescent="0.2">
      <c r="A6" s="99" t="s">
        <v>941</v>
      </c>
      <c r="B6" s="99"/>
      <c r="C6" s="99" t="s">
        <v>942</v>
      </c>
      <c r="D6" s="99"/>
      <c r="E6" s="99"/>
    </row>
    <row r="7" spans="1:5" x14ac:dyDescent="0.2">
      <c r="A7" s="99" t="s">
        <v>943</v>
      </c>
      <c r="B7" s="99"/>
      <c r="C7" s="99" t="s">
        <v>944</v>
      </c>
      <c r="D7" s="99"/>
      <c r="E7" s="99"/>
    </row>
    <row r="8" spans="1:5" x14ac:dyDescent="0.2">
      <c r="A8" s="99" t="s">
        <v>945</v>
      </c>
      <c r="B8" s="99"/>
      <c r="C8" s="99"/>
      <c r="D8" s="99"/>
      <c r="E8" s="99"/>
    </row>
    <row r="9" spans="1:5" x14ac:dyDescent="0.2">
      <c r="A9" s="99" t="s">
        <v>946</v>
      </c>
      <c r="B9" s="99"/>
      <c r="C9" s="99"/>
      <c r="D9" s="99"/>
      <c r="E9" s="99"/>
    </row>
    <row r="10" spans="1:5" x14ac:dyDescent="0.2">
      <c r="A10" s="99" t="s">
        <v>947</v>
      </c>
      <c r="B10" s="99"/>
      <c r="C10" s="99"/>
      <c r="D10" s="99"/>
      <c r="E10" s="99"/>
    </row>
    <row r="11" spans="1:5" x14ac:dyDescent="0.2">
      <c r="A11" s="99" t="s">
        <v>948</v>
      </c>
      <c r="B11" s="99"/>
      <c r="C11" s="99"/>
      <c r="D11" s="99"/>
      <c r="E11" s="99"/>
    </row>
    <row r="12" spans="1:5" x14ac:dyDescent="0.2">
      <c r="A12" s="99" t="s">
        <v>949</v>
      </c>
      <c r="B12" s="99"/>
      <c r="C12" s="99"/>
      <c r="D12" s="99"/>
      <c r="E12" s="99"/>
    </row>
    <row r="13" spans="1:5" x14ac:dyDescent="0.2">
      <c r="A13" s="99" t="s">
        <v>950</v>
      </c>
      <c r="B13" s="99"/>
      <c r="C13" s="99"/>
      <c r="D13" s="99"/>
      <c r="E13" s="99"/>
    </row>
    <row r="14" spans="1:5" x14ac:dyDescent="0.2">
      <c r="A14" s="99"/>
      <c r="B14" s="99"/>
      <c r="C14" s="99"/>
      <c r="D14" s="99"/>
      <c r="E14" s="99"/>
    </row>
    <row r="16" spans="1:5" x14ac:dyDescent="0.2">
      <c r="A16" s="609" t="s">
        <v>951</v>
      </c>
      <c r="B16" s="609"/>
    </row>
    <row r="17" spans="1:4" x14ac:dyDescent="0.2">
      <c r="A17" s="100" t="s">
        <v>952</v>
      </c>
      <c r="B17" s="100"/>
      <c r="C17" s="100"/>
      <c r="D17" s="100"/>
    </row>
    <row r="18" spans="1:4" x14ac:dyDescent="0.2">
      <c r="A18" s="101" t="s">
        <v>934</v>
      </c>
      <c r="B18" s="101"/>
      <c r="C18" s="101"/>
      <c r="D18" s="101"/>
    </row>
    <row r="19" spans="1:4" x14ac:dyDescent="0.2">
      <c r="A19" s="101" t="s">
        <v>938</v>
      </c>
      <c r="B19" s="101"/>
      <c r="C19" s="101"/>
      <c r="D19" s="101"/>
    </row>
  </sheetData>
  <mergeCells count="2">
    <mergeCell ref="A1:E1"/>
    <mergeCell ref="A16:B1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101"/>
  <sheetViews>
    <sheetView topLeftCell="A2074" workbookViewId="0">
      <selection activeCell="D2107" sqref="D2107"/>
    </sheetView>
  </sheetViews>
  <sheetFormatPr defaultRowHeight="12.75" x14ac:dyDescent="0.2"/>
  <cols>
    <col min="1" max="1" width="71.85546875" customWidth="1"/>
    <col min="2" max="2" width="10.28515625" bestFit="1" customWidth="1"/>
  </cols>
  <sheetData>
    <row r="1" spans="1:2" ht="13.5" thickBot="1" x14ac:dyDescent="0.25">
      <c r="A1" s="111" t="s">
        <v>956</v>
      </c>
      <c r="B1">
        <f>COUNTIF(B2:B4,"ОШИБКА")</f>
        <v>0</v>
      </c>
    </row>
    <row r="2" spans="1:2" ht="31.5" x14ac:dyDescent="0.2">
      <c r="A2" s="104" t="s">
        <v>957</v>
      </c>
      <c r="B2" s="108" t="str">
        <f>IF(SUM(стр.2_3!DQ15:ES19)=стр.6!BB7,"ВЕРНО","ОШИБКА")</f>
        <v>ВЕРНО</v>
      </c>
    </row>
    <row r="3" spans="1:2" ht="31.5" x14ac:dyDescent="0.2">
      <c r="A3" s="104" t="s">
        <v>958</v>
      </c>
      <c r="B3" s="108" t="str">
        <f>IF(SUM(стр.2_3!DQ15:ES19)=стр.7!AZ7,"ВЕРНО","ОШИБКА")</f>
        <v>ВЕРНО</v>
      </c>
    </row>
    <row r="4" spans="1:2" ht="32.25" thickBot="1" x14ac:dyDescent="0.25">
      <c r="A4" s="102" t="s">
        <v>959</v>
      </c>
      <c r="B4" s="108" t="str">
        <f>IF(SUM(стр.2_3!DQ15:ES19)=стр.2_3!DQ25,"ВЕРНО","ОШИБКА")</f>
        <v>ВЕРНО</v>
      </c>
    </row>
    <row r="5" spans="1:2" ht="13.5" thickBot="1" x14ac:dyDescent="0.25">
      <c r="A5" s="111" t="s">
        <v>960</v>
      </c>
      <c r="B5">
        <f>COUNTIF(B6:B8,"ОШИБКА")</f>
        <v>0</v>
      </c>
    </row>
    <row r="6" spans="1:2" ht="15.75" x14ac:dyDescent="0.2">
      <c r="A6" s="105" t="s">
        <v>961</v>
      </c>
      <c r="B6" s="108" t="str">
        <f>IF(стр.2_3!DQ25&lt;=SUM(стр.2_3!DQ26:ES78),"ВЕРНО","ОШИБКА")</f>
        <v>ВЕРНО</v>
      </c>
    </row>
    <row r="7" spans="1:2" ht="15.75" x14ac:dyDescent="0.2">
      <c r="A7" s="104" t="s">
        <v>962</v>
      </c>
      <c r="B7" s="108" t="str">
        <f>IF(стр.2_3!DQ25=стр.6!BB7,"ВЕРНО","ОШИБКА")</f>
        <v>ВЕРНО</v>
      </c>
    </row>
    <row r="8" spans="1:2" ht="16.5" thickBot="1" x14ac:dyDescent="0.25">
      <c r="A8" s="102" t="s">
        <v>963</v>
      </c>
      <c r="B8" s="108" t="str">
        <f>IF(стр.2_3!DQ25=стр.7!AZ7,"ВЕРНО","ОШИБКА")</f>
        <v>ВЕРНО</v>
      </c>
    </row>
    <row r="9" spans="1:2" ht="13.5" thickBot="1" x14ac:dyDescent="0.25">
      <c r="A9" s="111" t="s">
        <v>964</v>
      </c>
      <c r="B9">
        <f>COUNTIF(B10:B219,"ОШИБКА")</f>
        <v>0</v>
      </c>
    </row>
    <row r="10" spans="1:2" ht="15.75" x14ac:dyDescent="0.2">
      <c r="A10" s="105" t="s">
        <v>2923</v>
      </c>
      <c r="B10" s="108" t="str">
        <f>IF(стр.4!BB7=SUM(стр.4!BB9,стр.4!BB26,стр.4!BB28,стр.4!BB36,стр.4!BB38,стр.4!BB39,стр.4!BB40),"ВЕРНО","ОШИБКА")</f>
        <v>ВЕРНО</v>
      </c>
    </row>
    <row r="11" spans="1:2" ht="15.75" x14ac:dyDescent="0.2">
      <c r="A11" s="104" t="s">
        <v>2924</v>
      </c>
      <c r="B11" s="108" t="str">
        <f>IF(стр.4!BQ7=SUM(стр.4!BQ9,стр.4!BQ26,стр.4!BQ28,стр.4!BQ36,стр.4!BQ38,стр.4!BQ39,стр.4!BQ40),"ВЕРНО","ОШИБКА")</f>
        <v>ВЕРНО</v>
      </c>
    </row>
    <row r="12" spans="1:2" ht="15.75" x14ac:dyDescent="0.2">
      <c r="A12" s="104" t="s">
        <v>2925</v>
      </c>
      <c r="B12" s="108" t="str">
        <f>IF(стр.4!CH7=SUM(стр.4!CH9,стр.4!CH26,стр.4!CH28,стр.4!CH36,стр.4!CH38,стр.4!CH39,стр.4!CH40),"ВЕРНО","ОШИБКА")</f>
        <v>ВЕРНО</v>
      </c>
    </row>
    <row r="13" spans="1:2" ht="15.75" x14ac:dyDescent="0.2">
      <c r="A13" s="104" t="s">
        <v>2926</v>
      </c>
      <c r="B13" s="108" t="str">
        <f>IF(стр.4!CY7=SUM(стр.4!CY9,стр.4!CY26,стр.4!CY28,стр.4!CY36,стр.4!CY38,стр.4!CY39,стр.4!CY40),"ВЕРНО","ОШИБКА")</f>
        <v>ВЕРНО</v>
      </c>
    </row>
    <row r="14" spans="1:2" ht="15.75" x14ac:dyDescent="0.2">
      <c r="A14" s="104" t="s">
        <v>2927</v>
      </c>
      <c r="B14" s="108" t="str">
        <f>IF(стр.4!DP7=SUM(стр.4!DP9,стр.4!DP26,стр.4!DP28,стр.4!DP36,стр.4!DP38,стр.4!DP39,стр.4!DP40),"ВЕРНО","ОШИБКА")</f>
        <v>ВЕРНО</v>
      </c>
    </row>
    <row r="15" spans="1:2" ht="15.75" x14ac:dyDescent="0.2">
      <c r="A15" s="104" t="s">
        <v>2928</v>
      </c>
      <c r="B15" s="108" t="str">
        <f>IF(стр.4!EH7=SUM(стр.4!EH9,стр.4!EH26,стр.4!EH28,стр.4!EH36,стр.4!EH38,стр.4!EH39,стр.4!EH40),"ВЕРНО","ОШИБКА")</f>
        <v>ВЕРНО</v>
      </c>
    </row>
    <row r="16" spans="1:2" ht="15.75" x14ac:dyDescent="0.2">
      <c r="A16" s="104" t="s">
        <v>2929</v>
      </c>
      <c r="B16" s="108" t="str">
        <f>IF(стр.4!BB7&gt;=стр.4!BB9,"ВЕРНО","ОШИБКА")</f>
        <v>ВЕРНО</v>
      </c>
    </row>
    <row r="17" spans="1:2" ht="15.75" x14ac:dyDescent="0.2">
      <c r="A17" s="104" t="s">
        <v>2930</v>
      </c>
      <c r="B17" s="108" t="str">
        <f>IF(стр.4!BQ7&gt;=стр.4!BQ9,"ВЕРНО","ОШИБКА")</f>
        <v>ВЕРНО</v>
      </c>
    </row>
    <row r="18" spans="1:2" ht="15.75" x14ac:dyDescent="0.2">
      <c r="A18" s="104" t="s">
        <v>2931</v>
      </c>
      <c r="B18" s="108" t="str">
        <f>IF(стр.4!CH7&gt;=стр.4!CH9,"ВЕРНО","ОШИБКА")</f>
        <v>ВЕРНО</v>
      </c>
    </row>
    <row r="19" spans="1:2" ht="15.75" x14ac:dyDescent="0.2">
      <c r="A19" s="104" t="s">
        <v>2932</v>
      </c>
      <c r="B19" s="108" t="str">
        <f>IF(стр.4!CY7&gt;=стр.4!CY9,"ВЕРНО","ОШИБКА")</f>
        <v>ВЕРНО</v>
      </c>
    </row>
    <row r="20" spans="1:2" ht="15.75" x14ac:dyDescent="0.2">
      <c r="A20" s="104" t="s">
        <v>2933</v>
      </c>
      <c r="B20" s="108" t="str">
        <f>IF(стр.4!DP7&gt;=стр.4!DP9,"ВЕРНО","ОШИБКА")</f>
        <v>ВЕРНО</v>
      </c>
    </row>
    <row r="21" spans="1:2" ht="15.75" x14ac:dyDescent="0.2">
      <c r="A21" s="104" t="s">
        <v>2934</v>
      </c>
      <c r="B21" s="108" t="str">
        <f>IF(стр.4!EH7&gt;=стр.4!EH9,"ВЕРНО","ОШИБКА")</f>
        <v>ВЕРНО</v>
      </c>
    </row>
    <row r="22" spans="1:2" ht="15.75" x14ac:dyDescent="0.2">
      <c r="A22" s="104" t="s">
        <v>2935</v>
      </c>
      <c r="B22" s="108" t="str">
        <f>IF(стр.4!BB9=SUM(стр.4!BB13,стр.4!BB15,стр.4!BB17,стр.4!BB18,стр.4!BB19,стр.4!BB22,стр.4!BB24,стр.4!BB25),"ВЕРНО","ОШИБКА")</f>
        <v>ВЕРНО</v>
      </c>
    </row>
    <row r="23" spans="1:2" ht="15.75" x14ac:dyDescent="0.2">
      <c r="A23" s="104" t="s">
        <v>2936</v>
      </c>
      <c r="B23" s="108" t="str">
        <f>IF(стр.4!BQ9=SUM(стр.4!BQ13,стр.4!BQ15,стр.4!BQ17,стр.4!BQ18,стр.4!BQ19,стр.4!BQ22,стр.4!BQ24,стр.4!BQ25),"ВЕРНО","ОШИБКА")</f>
        <v>ВЕРНО</v>
      </c>
    </row>
    <row r="24" spans="1:2" ht="15.75" x14ac:dyDescent="0.2">
      <c r="A24" s="104" t="s">
        <v>2937</v>
      </c>
      <c r="B24" s="108" t="str">
        <f>IF(стр.4!CH9=SUM(стр.4!CH13,стр.4!CH15,стр.4!CH17,стр.4!CH18,стр.4!CH19,стр.4!CH22,стр.4!CH24,стр.4!CH25),"ВЕРНО","ОШИБКА")</f>
        <v>ВЕРНО</v>
      </c>
    </row>
    <row r="25" spans="1:2" ht="15.75" x14ac:dyDescent="0.2">
      <c r="A25" s="104" t="s">
        <v>2938</v>
      </c>
      <c r="B25" s="108" t="str">
        <f>IF(стр.4!CY9=SUM(стр.4!CY13,стр.4!CY15,стр.4!CY17,стр.4!CY18,стр.4!CY19,стр.4!CY22,стр.4!CY24,стр.4!CY25),"ВЕРНО","ОШИБКА")</f>
        <v>ВЕРНО</v>
      </c>
    </row>
    <row r="26" spans="1:2" ht="15.75" x14ac:dyDescent="0.2">
      <c r="A26" s="104" t="s">
        <v>2939</v>
      </c>
      <c r="B26" s="108" t="str">
        <f>IF(стр.4!DP9=SUM(стр.4!DP13,стр.4!DP15,стр.4!DP17,стр.4!DP18,стр.4!DP19,стр.4!DP22,стр.4!DP24,стр.4!DP25),"ВЕРНО","ОШИБКА")</f>
        <v>ВЕРНО</v>
      </c>
    </row>
    <row r="27" spans="1:2" ht="15.75" x14ac:dyDescent="0.2">
      <c r="A27" s="104" t="s">
        <v>2940</v>
      </c>
      <c r="B27" s="108" t="str">
        <f>IF(стр.4!EH9=SUM(стр.4!EH13,стр.4!EH15,стр.4!EH17,стр.4!EH18,стр.4!EH19,стр.4!EH22,стр.4!EH24,стр.4!EH25),"ВЕРНО","ОШИБКА")</f>
        <v>ВЕРНО</v>
      </c>
    </row>
    <row r="28" spans="1:2" ht="15.75" x14ac:dyDescent="0.2">
      <c r="A28" s="104" t="s">
        <v>2941</v>
      </c>
      <c r="B28" s="108" t="str">
        <f>IF(стр.4!BB15&gt;=стр.4!BB16,"ВЕРНО","ОШИБКА")</f>
        <v>ВЕРНО</v>
      </c>
    </row>
    <row r="29" spans="1:2" ht="15.75" x14ac:dyDescent="0.2">
      <c r="A29" s="104" t="s">
        <v>2942</v>
      </c>
      <c r="B29" s="108" t="str">
        <f>IF(стр.4!BQ15&gt;=стр.4!BQ16,"ВЕРНО","ОШИБКА")</f>
        <v>ВЕРНО</v>
      </c>
    </row>
    <row r="30" spans="1:2" ht="15.75" x14ac:dyDescent="0.2">
      <c r="A30" s="104" t="s">
        <v>2943</v>
      </c>
      <c r="B30" s="108" t="str">
        <f>IF(стр.4!CH15&gt;=стр.4!CH16,"ВЕРНО","ОШИБКА")</f>
        <v>ВЕРНО</v>
      </c>
    </row>
    <row r="31" spans="1:2" ht="15.75" x14ac:dyDescent="0.2">
      <c r="A31" s="104" t="s">
        <v>2944</v>
      </c>
      <c r="B31" s="108" t="str">
        <f>IF(стр.4!CY15&gt;=стр.4!CY16,"ВЕРНО","ОШИБКА")</f>
        <v>ВЕРНО</v>
      </c>
    </row>
    <row r="32" spans="1:2" ht="15.75" x14ac:dyDescent="0.2">
      <c r="A32" s="104" t="s">
        <v>2945</v>
      </c>
      <c r="B32" s="108" t="str">
        <f>IF(стр.4!DP15&gt;=стр.4!DP16,"ВЕРНО","ОШИБКА")</f>
        <v>ВЕРНО</v>
      </c>
    </row>
    <row r="33" spans="1:2" ht="15.75" x14ac:dyDescent="0.2">
      <c r="A33" s="104" t="s">
        <v>2946</v>
      </c>
      <c r="B33" s="108" t="str">
        <f>IF(стр.4!EH15&gt;=стр.4!EH16,"ВЕРНО","ОШИБКА")</f>
        <v>ВЕРНО</v>
      </c>
    </row>
    <row r="34" spans="1:2" ht="15.75" x14ac:dyDescent="0.2">
      <c r="A34" s="104" t="s">
        <v>2947</v>
      </c>
      <c r="B34" s="108" t="str">
        <f>IF(стр.4!BB19&gt;=стр.4!BB20,"ВЕРНО","ОШИБКА")</f>
        <v>ВЕРНО</v>
      </c>
    </row>
    <row r="35" spans="1:2" ht="15.75" x14ac:dyDescent="0.2">
      <c r="A35" s="104" t="s">
        <v>2948</v>
      </c>
      <c r="B35" s="108" t="str">
        <f>IF(стр.4!BQ19&gt;=стр.4!BQ20,"ВЕРНО","ОШИБКА")</f>
        <v>ВЕРНО</v>
      </c>
    </row>
    <row r="36" spans="1:2" ht="15.75" x14ac:dyDescent="0.2">
      <c r="A36" s="104" t="s">
        <v>2949</v>
      </c>
      <c r="B36" s="108" t="str">
        <f>IF(стр.4!CH19&gt;=стр.4!CH20,"ВЕРНО","ОШИБКА")</f>
        <v>ВЕРНО</v>
      </c>
    </row>
    <row r="37" spans="1:2" ht="15.75" x14ac:dyDescent="0.2">
      <c r="A37" s="104" t="s">
        <v>2950</v>
      </c>
      <c r="B37" s="108" t="str">
        <f>IF(стр.4!CY19&gt;=стр.4!CY20,"ВЕРНО","ОШИБКА")</f>
        <v>ВЕРНО</v>
      </c>
    </row>
    <row r="38" spans="1:2" ht="15.75" x14ac:dyDescent="0.2">
      <c r="A38" s="104" t="s">
        <v>2951</v>
      </c>
      <c r="B38" s="108" t="str">
        <f>IF(стр.4!DP19&gt;=стр.4!DP20,"ВЕРНО","ОШИБКА")</f>
        <v>ВЕРНО</v>
      </c>
    </row>
    <row r="39" spans="1:2" ht="15.75" x14ac:dyDescent="0.2">
      <c r="A39" s="104" t="s">
        <v>2952</v>
      </c>
      <c r="B39" s="108" t="str">
        <f>IF(стр.4!EH19&gt;=стр.4!EH20,"ВЕРНО","ОШИБКА")</f>
        <v>ВЕРНО</v>
      </c>
    </row>
    <row r="40" spans="1:2" ht="15.75" x14ac:dyDescent="0.2">
      <c r="A40" s="104" t="s">
        <v>2953</v>
      </c>
      <c r="B40" s="108" t="str">
        <f>IF(стр.4!BB28&gt;=SUM(стр.4!BB30,стр.4!BB33,стр.4!BB34),"ВЕРНО","ОШИБКА")</f>
        <v>ВЕРНО</v>
      </c>
    </row>
    <row r="41" spans="1:2" ht="15.75" x14ac:dyDescent="0.2">
      <c r="A41" s="104" t="s">
        <v>2954</v>
      </c>
      <c r="B41" s="108" t="str">
        <f>IF(стр.4!BQ28&gt;=SUM(стр.4!BQ30,стр.4!BQ33,стр.4!BQ34),"ВЕРНО","ОШИБКА")</f>
        <v>ВЕРНО</v>
      </c>
    </row>
    <row r="42" spans="1:2" ht="15.75" x14ac:dyDescent="0.2">
      <c r="A42" s="104" t="s">
        <v>2955</v>
      </c>
      <c r="B42" s="108" t="str">
        <f>IF(стр.4!CH28&gt;=SUM(стр.4!CH30,стр.4!CH33,стр.4!CH34),"ВЕРНО","ОШИБКА")</f>
        <v>ВЕРНО</v>
      </c>
    </row>
    <row r="43" spans="1:2" ht="15.75" x14ac:dyDescent="0.2">
      <c r="A43" s="104" t="s">
        <v>2956</v>
      </c>
      <c r="B43" s="108" t="str">
        <f>IF(стр.4!CY28&gt;=SUM(стр.4!CY30,стр.4!CY33,стр.4!CY34),"ВЕРНО","ОШИБКА")</f>
        <v>ВЕРНО</v>
      </c>
    </row>
    <row r="44" spans="1:2" ht="15.75" x14ac:dyDescent="0.2">
      <c r="A44" s="104" t="s">
        <v>2957</v>
      </c>
      <c r="B44" s="108" t="str">
        <f>IF(стр.4!DP28&gt;=SUM(стр.4!DP30,стр.4!DP33,стр.4!DP34),"ВЕРНО","ОШИБКА")</f>
        <v>ВЕРНО</v>
      </c>
    </row>
    <row r="45" spans="1:2" ht="15.75" x14ac:dyDescent="0.2">
      <c r="A45" s="104" t="s">
        <v>2958</v>
      </c>
      <c r="B45" s="108" t="str">
        <f>IF(стр.4!EH28&gt;=SUM(стр.4!EH30,стр.4!EH33,стр.4!EH34),"ВЕРНО","ОШИБКА")</f>
        <v>ВЕРНО</v>
      </c>
    </row>
    <row r="46" spans="1:2" ht="15.75" x14ac:dyDescent="0.2">
      <c r="A46" s="104" t="s">
        <v>2959</v>
      </c>
      <c r="B46" s="108" t="str">
        <f>IF(стр.4!BB40&gt;=SUM(стр.4!BB41,стр.4!BB43),"ВЕРНО","ОШИБКА")</f>
        <v>ВЕРНО</v>
      </c>
    </row>
    <row r="47" spans="1:2" ht="15.75" x14ac:dyDescent="0.2">
      <c r="A47" s="104" t="s">
        <v>2960</v>
      </c>
      <c r="B47" s="108" t="str">
        <f>IF(стр.4!BQ40&gt;=SUM(стр.4!BQ41,стр.4!BQ43),"ВЕРНО","ОШИБКА")</f>
        <v>ВЕРНО</v>
      </c>
    </row>
    <row r="48" spans="1:2" ht="15.75" x14ac:dyDescent="0.2">
      <c r="A48" s="104" t="s">
        <v>2961</v>
      </c>
      <c r="B48" s="108" t="str">
        <f>IF(стр.4!CH40&gt;=SUM(стр.4!CH41,стр.4!CH43),"ВЕРНО","ОШИБКА")</f>
        <v>ВЕРНО</v>
      </c>
    </row>
    <row r="49" spans="1:2" ht="15.75" x14ac:dyDescent="0.2">
      <c r="A49" s="104" t="s">
        <v>2962</v>
      </c>
      <c r="B49" s="108" t="str">
        <f>IF(стр.4!CY40&gt;=SUM(стр.4!CY41,стр.4!CY43),"ВЕРНО","ОШИБКА")</f>
        <v>ВЕРНО</v>
      </c>
    </row>
    <row r="50" spans="1:2" ht="15.75" x14ac:dyDescent="0.2">
      <c r="A50" s="104" t="s">
        <v>2963</v>
      </c>
      <c r="B50" s="108" t="str">
        <f>IF(стр.4!DP40&gt;=SUM(стр.4!DP41,стр.4!DP43),"ВЕРНО","ОШИБКА")</f>
        <v>ВЕРНО</v>
      </c>
    </row>
    <row r="51" spans="1:2" ht="15.75" x14ac:dyDescent="0.2">
      <c r="A51" s="104" t="s">
        <v>2964</v>
      </c>
      <c r="B51" s="108" t="str">
        <f>IF(стр.4!EH40&gt;=SUM(стр.4!EH41,стр.4!EH43),"ВЕРНО","ОШИБКА")</f>
        <v>ВЕРНО</v>
      </c>
    </row>
    <row r="52" spans="1:2" ht="15.75" x14ac:dyDescent="0.2">
      <c r="A52" s="104" t="s">
        <v>2965</v>
      </c>
      <c r="B52" s="108" t="str">
        <f>IF(стр.4!BB28&gt;=стр.4!BB30,"ВЕРНО","ОШИБКА")</f>
        <v>ВЕРНО</v>
      </c>
    </row>
    <row r="53" spans="1:2" ht="15.75" x14ac:dyDescent="0.2">
      <c r="A53" s="104" t="s">
        <v>2966</v>
      </c>
      <c r="B53" s="108" t="str">
        <f>IF(стр.4!BQ28&gt;=стр.4!BQ30,"ВЕРНО","ОШИБКА")</f>
        <v>ВЕРНО</v>
      </c>
    </row>
    <row r="54" spans="1:2" ht="15.75" x14ac:dyDescent="0.2">
      <c r="A54" s="104" t="s">
        <v>2967</v>
      </c>
      <c r="B54" s="108" t="str">
        <f>IF(стр.4!CH28&gt;=стр.4!CH30,"ВЕРНО","ОШИБКА")</f>
        <v>ВЕРНО</v>
      </c>
    </row>
    <row r="55" spans="1:2" ht="15.75" x14ac:dyDescent="0.2">
      <c r="A55" s="104" t="s">
        <v>2968</v>
      </c>
      <c r="B55" s="108" t="str">
        <f>IF(стр.4!CY28&gt;=стр.4!CY30,"ВЕРНО","ОШИБКА")</f>
        <v>ВЕРНО</v>
      </c>
    </row>
    <row r="56" spans="1:2" ht="15.75" x14ac:dyDescent="0.2">
      <c r="A56" s="104" t="s">
        <v>2969</v>
      </c>
      <c r="B56" s="108" t="str">
        <f>IF(стр.4!DP28&gt;=стр.4!DP30,"ВЕРНО","ОШИБКА")</f>
        <v>ВЕРНО</v>
      </c>
    </row>
    <row r="57" spans="1:2" ht="15.75" x14ac:dyDescent="0.2">
      <c r="A57" s="104" t="s">
        <v>2970</v>
      </c>
      <c r="B57" s="108" t="str">
        <f>IF(стр.4!EH28&gt;=стр.4!EH30,"ВЕРНО","ОШИБКА")</f>
        <v>ВЕРНО</v>
      </c>
    </row>
    <row r="58" spans="1:2" ht="15.75" x14ac:dyDescent="0.2">
      <c r="A58" s="104" t="s">
        <v>2971</v>
      </c>
      <c r="B58" s="108" t="str">
        <f>IF(стр.4!BB28&gt;=стр.4!BB33,"ВЕРНО","ОШИБКА")</f>
        <v>ВЕРНО</v>
      </c>
    </row>
    <row r="59" spans="1:2" ht="15.75" x14ac:dyDescent="0.2">
      <c r="A59" s="104" t="s">
        <v>2972</v>
      </c>
      <c r="B59" s="108" t="str">
        <f>IF(стр.4!BQ28&gt;=стр.4!BQ33,"ВЕРНО","ОШИБКА")</f>
        <v>ВЕРНО</v>
      </c>
    </row>
    <row r="60" spans="1:2" ht="15.75" x14ac:dyDescent="0.2">
      <c r="A60" s="104" t="s">
        <v>2973</v>
      </c>
      <c r="B60" s="108" t="str">
        <f>IF(стр.4!CH28&gt;=стр.4!CH33,"ВЕРНО","ОШИБКА")</f>
        <v>ВЕРНО</v>
      </c>
    </row>
    <row r="61" spans="1:2" ht="15.75" x14ac:dyDescent="0.2">
      <c r="A61" s="104" t="s">
        <v>2974</v>
      </c>
      <c r="B61" s="108" t="str">
        <f>IF(стр.4!CY28&gt;=стр.4!CY33,"ВЕРНО","ОШИБКА")</f>
        <v>ВЕРНО</v>
      </c>
    </row>
    <row r="62" spans="1:2" ht="15.75" x14ac:dyDescent="0.2">
      <c r="A62" s="104" t="s">
        <v>2975</v>
      </c>
      <c r="B62" s="108" t="str">
        <f>IF(стр.4!DP28&gt;=стр.4!DP33,"ВЕРНО","ОШИБКА")</f>
        <v>ВЕРНО</v>
      </c>
    </row>
    <row r="63" spans="1:2" ht="15.75" x14ac:dyDescent="0.2">
      <c r="A63" s="104" t="s">
        <v>2976</v>
      </c>
      <c r="B63" s="108" t="str">
        <f>IF(стр.4!EH28&gt;=стр.4!EH33,"ВЕРНО","ОШИБКА")</f>
        <v>ВЕРНО</v>
      </c>
    </row>
    <row r="64" spans="1:2" ht="15.75" x14ac:dyDescent="0.2">
      <c r="A64" s="104" t="s">
        <v>2977</v>
      </c>
      <c r="B64" s="108" t="str">
        <f>IF(стр.4!BB28&gt;=стр.4!BB34,"ВЕРНО","ОШИБКА")</f>
        <v>ВЕРНО</v>
      </c>
    </row>
    <row r="65" spans="1:2" ht="15.75" x14ac:dyDescent="0.2">
      <c r="A65" s="104" t="s">
        <v>2978</v>
      </c>
      <c r="B65" s="108" t="str">
        <f>IF(стр.4!BQ28&gt;=стр.4!BQ34,"ВЕРНО","ОШИБКА")</f>
        <v>ВЕРНО</v>
      </c>
    </row>
    <row r="66" spans="1:2" ht="15.75" x14ac:dyDescent="0.2">
      <c r="A66" s="104" t="s">
        <v>2979</v>
      </c>
      <c r="B66" s="108" t="str">
        <f>IF(стр.4!CH28&gt;=стр.4!CH34,"ВЕРНО","ОШИБКА")</f>
        <v>ВЕРНО</v>
      </c>
    </row>
    <row r="67" spans="1:2" ht="15.75" x14ac:dyDescent="0.2">
      <c r="A67" s="104" t="s">
        <v>2980</v>
      </c>
      <c r="B67" s="108" t="str">
        <f>IF(стр.4!CY28&gt;=стр.4!CY34,"ВЕРНО","ОШИБКА")</f>
        <v>ВЕРНО</v>
      </c>
    </row>
    <row r="68" spans="1:2" ht="15.75" x14ac:dyDescent="0.2">
      <c r="A68" s="104" t="s">
        <v>2981</v>
      </c>
      <c r="B68" s="108" t="str">
        <f>IF(стр.4!DP28&gt;=стр.4!DP34,"ВЕРНО","ОШИБКА")</f>
        <v>ВЕРНО</v>
      </c>
    </row>
    <row r="69" spans="1:2" ht="15.75" x14ac:dyDescent="0.2">
      <c r="A69" s="104" t="s">
        <v>2982</v>
      </c>
      <c r="B69" s="108" t="str">
        <f>IF(стр.4!EH28&gt;=стр.4!EH34,"ВЕРНО","ОШИБКА")</f>
        <v>ВЕРНО</v>
      </c>
    </row>
    <row r="70" spans="1:2" ht="15.75" x14ac:dyDescent="0.2">
      <c r="A70" s="104" t="s">
        <v>2983</v>
      </c>
      <c r="B70" s="108" t="str">
        <f>IF(стр.4!BB40&gt;=стр.4!BB41,"ВЕРНО","ОШИБКА")</f>
        <v>ВЕРНО</v>
      </c>
    </row>
    <row r="71" spans="1:2" ht="15.75" x14ac:dyDescent="0.2">
      <c r="A71" s="104" t="s">
        <v>2984</v>
      </c>
      <c r="B71" s="108" t="str">
        <f>IF(стр.4!BQ40&gt;=стр.4!BQ41,"ВЕРНО","ОШИБКА")</f>
        <v>ВЕРНО</v>
      </c>
    </row>
    <row r="72" spans="1:2" ht="15.75" x14ac:dyDescent="0.2">
      <c r="A72" s="104" t="s">
        <v>2985</v>
      </c>
      <c r="B72" s="108" t="str">
        <f>IF(стр.4!CH40&gt;=стр.4!CH41,"ВЕРНО","ОШИБКА")</f>
        <v>ВЕРНО</v>
      </c>
    </row>
    <row r="73" spans="1:2" ht="15.75" x14ac:dyDescent="0.2">
      <c r="A73" s="104" t="s">
        <v>2986</v>
      </c>
      <c r="B73" s="108" t="str">
        <f>IF(стр.4!CY40&gt;=стр.4!CY41,"ВЕРНО","ОШИБКА")</f>
        <v>ВЕРНО</v>
      </c>
    </row>
    <row r="74" spans="1:2" ht="15.75" x14ac:dyDescent="0.2">
      <c r="A74" s="104" t="s">
        <v>2987</v>
      </c>
      <c r="B74" s="108" t="str">
        <f>IF(стр.4!DP40&gt;=стр.4!DP41,"ВЕРНО","ОШИБКА")</f>
        <v>ВЕРНО</v>
      </c>
    </row>
    <row r="75" spans="1:2" ht="15.75" x14ac:dyDescent="0.2">
      <c r="A75" s="104" t="s">
        <v>2988</v>
      </c>
      <c r="B75" s="108" t="str">
        <f>IF(стр.4!EH40&gt;=стр.4!EH41,"ВЕРНО","ОШИБКА")</f>
        <v>ВЕРНО</v>
      </c>
    </row>
    <row r="76" spans="1:2" ht="15.75" x14ac:dyDescent="0.2">
      <c r="A76" s="104" t="s">
        <v>2989</v>
      </c>
      <c r="B76" s="108" t="str">
        <f>IF(стр.4!BB40&gt;=стр.4!BB43,"ВЕРНО","ОШИБКА")</f>
        <v>ВЕРНО</v>
      </c>
    </row>
    <row r="77" spans="1:2" ht="15.75" x14ac:dyDescent="0.2">
      <c r="A77" s="104" t="s">
        <v>2990</v>
      </c>
      <c r="B77" s="108" t="str">
        <f>IF(стр.4!BQ40&gt;=стр.4!BQ43,"ВЕРНО","ОШИБКА")</f>
        <v>ВЕРНО</v>
      </c>
    </row>
    <row r="78" spans="1:2" ht="15.75" x14ac:dyDescent="0.2">
      <c r="A78" s="104" t="s">
        <v>2991</v>
      </c>
      <c r="B78" s="108" t="str">
        <f>IF(стр.4!CH40&gt;=стр.4!CH43,"ВЕРНО","ОШИБКА")</f>
        <v>ВЕРНО</v>
      </c>
    </row>
    <row r="79" spans="1:2" ht="15.75" x14ac:dyDescent="0.2">
      <c r="A79" s="104" t="s">
        <v>2992</v>
      </c>
      <c r="B79" s="108" t="str">
        <f>IF(стр.4!CY40&gt;=стр.4!CY43,"ВЕРНО","ОШИБКА")</f>
        <v>ВЕРНО</v>
      </c>
    </row>
    <row r="80" spans="1:2" ht="15.75" x14ac:dyDescent="0.2">
      <c r="A80" s="104" t="s">
        <v>2993</v>
      </c>
      <c r="B80" s="108" t="str">
        <f>IF(стр.4!DP40&gt;=стр.4!DP43,"ВЕРНО","ОШИБКА")</f>
        <v>ВЕРНО</v>
      </c>
    </row>
    <row r="81" spans="1:2" ht="15.75" x14ac:dyDescent="0.2">
      <c r="A81" s="104" t="s">
        <v>2994</v>
      </c>
      <c r="B81" s="108" t="str">
        <f>IF(стр.4!EH40&gt;=стр.4!EH43,"ВЕРНО","ОШИБКА")</f>
        <v>ВЕРНО</v>
      </c>
    </row>
    <row r="82" spans="1:2" ht="15.75" x14ac:dyDescent="0.2">
      <c r="A82" s="104" t="s">
        <v>965</v>
      </c>
      <c r="B82" s="108" t="str">
        <f>IF(стр.4!BB7&gt;=стр.4!BQ7,"ВЕРНО","ОШИБКА")</f>
        <v>ВЕРНО</v>
      </c>
    </row>
    <row r="83" spans="1:2" ht="15.75" x14ac:dyDescent="0.2">
      <c r="A83" s="104" t="s">
        <v>966</v>
      </c>
      <c r="B83" s="108" t="str">
        <f>IF(стр.4!BB9&gt;=стр.4!BQ9,"ВЕРНО","ОШИБКА")</f>
        <v>ВЕРНО</v>
      </c>
    </row>
    <row r="84" spans="1:2" ht="15.75" x14ac:dyDescent="0.2">
      <c r="A84" s="104" t="s">
        <v>967</v>
      </c>
      <c r="B84" s="108" t="str">
        <f>IF(стр.4!BB13&gt;=стр.4!BQ13,"ВЕРНО","ОШИБКА")</f>
        <v>ВЕРНО</v>
      </c>
    </row>
    <row r="85" spans="1:2" ht="15.75" x14ac:dyDescent="0.2">
      <c r="A85" s="104" t="s">
        <v>968</v>
      </c>
      <c r="B85" s="108" t="str">
        <f>IF(стр.4!BB15&gt;=стр.4!BQ15,"ВЕРНО","ОШИБКА")</f>
        <v>ВЕРНО</v>
      </c>
    </row>
    <row r="86" spans="1:2" ht="15.75" x14ac:dyDescent="0.2">
      <c r="A86" s="104" t="s">
        <v>969</v>
      </c>
      <c r="B86" s="108" t="str">
        <f>IF(стр.4!BB16&gt;=стр.4!BQ16,"ВЕРНО","ОШИБКА")</f>
        <v>ВЕРНО</v>
      </c>
    </row>
    <row r="87" spans="1:2" ht="15.75" x14ac:dyDescent="0.2">
      <c r="A87" s="104" t="s">
        <v>970</v>
      </c>
      <c r="B87" s="108" t="str">
        <f>IF(стр.4!BB17&gt;=стр.4!BQ17,"ВЕРНО","ОШИБКА")</f>
        <v>ВЕРНО</v>
      </c>
    </row>
    <row r="88" spans="1:2" ht="15.75" x14ac:dyDescent="0.2">
      <c r="A88" s="104" t="s">
        <v>971</v>
      </c>
      <c r="B88" s="108" t="str">
        <f>IF(стр.4!BB18&gt;=стр.4!BQ18,"ВЕРНО","ОШИБКА")</f>
        <v>ВЕРНО</v>
      </c>
    </row>
    <row r="89" spans="1:2" ht="15.75" x14ac:dyDescent="0.2">
      <c r="A89" s="104" t="s">
        <v>972</v>
      </c>
      <c r="B89" s="108" t="str">
        <f>IF(стр.4!BB19&gt;=стр.4!BQ19,"ВЕРНО","ОШИБКА")</f>
        <v>ВЕРНО</v>
      </c>
    </row>
    <row r="90" spans="1:2" ht="15.75" x14ac:dyDescent="0.2">
      <c r="A90" s="104" t="s">
        <v>973</v>
      </c>
      <c r="B90" s="108" t="str">
        <f>IF(стр.4!BB20&gt;=стр.4!BQ20,"ВЕРНО","ОШИБКА")</f>
        <v>ВЕРНО</v>
      </c>
    </row>
    <row r="91" spans="1:2" ht="15.75" x14ac:dyDescent="0.2">
      <c r="A91" s="104" t="s">
        <v>974</v>
      </c>
      <c r="B91" s="108" t="str">
        <f>IF(стр.4!BB22&gt;=стр.4!BQ22,"ВЕРНО","ОШИБКА")</f>
        <v>ВЕРНО</v>
      </c>
    </row>
    <row r="92" spans="1:2" ht="15.75" x14ac:dyDescent="0.2">
      <c r="A92" s="104" t="s">
        <v>975</v>
      </c>
      <c r="B92" s="108" t="str">
        <f>IF(стр.4!BB24&gt;=стр.4!BQ24,"ВЕРНО","ОШИБКА")</f>
        <v>ВЕРНО</v>
      </c>
    </row>
    <row r="93" spans="1:2" ht="15.75" x14ac:dyDescent="0.2">
      <c r="A93" s="104" t="s">
        <v>976</v>
      </c>
      <c r="B93" s="108" t="str">
        <f>IF(стр.4!BB25&gt;=стр.4!BQ25,"ВЕРНО","ОШИБКА")</f>
        <v>ВЕРНО</v>
      </c>
    </row>
    <row r="94" spans="1:2" ht="15.75" x14ac:dyDescent="0.2">
      <c r="A94" s="104" t="s">
        <v>977</v>
      </c>
      <c r="B94" s="108" t="str">
        <f>IF(стр.4!BB26&gt;=стр.4!BQ26,"ВЕРНО","ОШИБКА")</f>
        <v>ВЕРНО</v>
      </c>
    </row>
    <row r="95" spans="1:2" ht="15.75" x14ac:dyDescent="0.2">
      <c r="A95" s="104" t="s">
        <v>978</v>
      </c>
      <c r="B95" s="108" t="str">
        <f>IF(стр.4!BB28&gt;=стр.4!BQ28,"ВЕРНО","ОШИБКА")</f>
        <v>ВЕРНО</v>
      </c>
    </row>
    <row r="96" spans="1:2" ht="15.75" x14ac:dyDescent="0.2">
      <c r="A96" s="104" t="s">
        <v>979</v>
      </c>
      <c r="B96" s="108" t="str">
        <f>IF(стр.4!BB30&gt;=стр.4!BQ30,"ВЕРНО","ОШИБКА")</f>
        <v>ВЕРНО</v>
      </c>
    </row>
    <row r="97" spans="1:2" ht="15.75" x14ac:dyDescent="0.2">
      <c r="A97" s="104" t="s">
        <v>980</v>
      </c>
      <c r="B97" s="108" t="str">
        <f>IF(стр.4!BB33&gt;=стр.4!BQ33,"ВЕРНО","ОШИБКА")</f>
        <v>ВЕРНО</v>
      </c>
    </row>
    <row r="98" spans="1:2" ht="15.75" x14ac:dyDescent="0.2">
      <c r="A98" s="104" t="s">
        <v>981</v>
      </c>
      <c r="B98" s="108" t="str">
        <f>IF(стр.4!BB34&gt;=стр.4!BQ34,"ВЕРНО","ОШИБКА")</f>
        <v>ВЕРНО</v>
      </c>
    </row>
    <row r="99" spans="1:2" ht="15.75" x14ac:dyDescent="0.2">
      <c r="A99" s="104" t="s">
        <v>982</v>
      </c>
      <c r="B99" s="108" t="str">
        <f>IF(стр.4!BB36&gt;=стр.4!BQ36,"ВЕРНО","ОШИБКА")</f>
        <v>ВЕРНО</v>
      </c>
    </row>
    <row r="100" spans="1:2" ht="15.75" x14ac:dyDescent="0.2">
      <c r="A100" s="104" t="s">
        <v>983</v>
      </c>
      <c r="B100" s="108" t="str">
        <f>IF(стр.4!BB38&gt;=стр.4!BQ38,"ВЕРНО","ОШИБКА")</f>
        <v>ВЕРНО</v>
      </c>
    </row>
    <row r="101" spans="1:2" ht="15.75" x14ac:dyDescent="0.2">
      <c r="A101" s="104" t="s">
        <v>984</v>
      </c>
      <c r="B101" s="108" t="str">
        <f>IF(стр.4!BB39&gt;=стр.4!BQ39,"ВЕРНО","ОШИБКА")</f>
        <v>ВЕРНО</v>
      </c>
    </row>
    <row r="102" spans="1:2" ht="15.75" x14ac:dyDescent="0.2">
      <c r="A102" s="104" t="s">
        <v>985</v>
      </c>
      <c r="B102" s="108" t="str">
        <f>IF(стр.4!BB40&gt;=стр.4!BQ40,"ВЕРНО","ОШИБКА")</f>
        <v>ВЕРНО</v>
      </c>
    </row>
    <row r="103" spans="1:2" ht="15.75" x14ac:dyDescent="0.2">
      <c r="A103" s="104" t="s">
        <v>986</v>
      </c>
      <c r="B103" s="108" t="str">
        <f>IF(стр.4!BB41&gt;=стр.4!BQ41,"ВЕРНО","ОШИБКА")</f>
        <v>ВЕРНО</v>
      </c>
    </row>
    <row r="104" spans="1:2" ht="15.75" x14ac:dyDescent="0.2">
      <c r="A104" s="104" t="s">
        <v>987</v>
      </c>
      <c r="B104" s="108" t="str">
        <f>IF(стр.4!BB43&gt;=стр.4!BQ43,"ВЕРНО","ОШИБКА")</f>
        <v>ВЕРНО</v>
      </c>
    </row>
    <row r="105" spans="1:2" ht="15.75" x14ac:dyDescent="0.2">
      <c r="A105" s="104" t="s">
        <v>988</v>
      </c>
      <c r="B105" s="108" t="str">
        <f>IF(стр.4!BB7&gt;=стр.4!CH7,"ВЕРНО","ОШИБКА")</f>
        <v>ВЕРНО</v>
      </c>
    </row>
    <row r="106" spans="1:2" ht="15.75" x14ac:dyDescent="0.2">
      <c r="A106" s="104" t="s">
        <v>989</v>
      </c>
      <c r="B106" s="108" t="str">
        <f>IF(стр.4!BB9&gt;=стр.4!CH9,"ВЕРНО","ОШИБКА")</f>
        <v>ВЕРНО</v>
      </c>
    </row>
    <row r="107" spans="1:2" ht="15.75" x14ac:dyDescent="0.2">
      <c r="A107" s="104" t="s">
        <v>990</v>
      </c>
      <c r="B107" s="108" t="str">
        <f>IF(стр.4!BB13&gt;=стр.4!CH13,"ВЕРНО","ОШИБКА")</f>
        <v>ВЕРНО</v>
      </c>
    </row>
    <row r="108" spans="1:2" ht="15.75" x14ac:dyDescent="0.2">
      <c r="A108" s="104" t="s">
        <v>991</v>
      </c>
      <c r="B108" s="108" t="str">
        <f>IF(стр.4!BB15&gt;=стр.4!CH15,"ВЕРНО","ОШИБКА")</f>
        <v>ВЕРНО</v>
      </c>
    </row>
    <row r="109" spans="1:2" ht="15.75" x14ac:dyDescent="0.2">
      <c r="A109" s="104" t="s">
        <v>992</v>
      </c>
      <c r="B109" s="108" t="str">
        <f>IF(стр.4!BB16&gt;=стр.4!CH16,"ВЕРНО","ОШИБКА")</f>
        <v>ВЕРНО</v>
      </c>
    </row>
    <row r="110" spans="1:2" ht="15.75" x14ac:dyDescent="0.2">
      <c r="A110" s="104" t="s">
        <v>993</v>
      </c>
      <c r="B110" s="108" t="str">
        <f>IF(стр.4!BB17&gt;=стр.4!CH17,"ВЕРНО","ОШИБКА")</f>
        <v>ВЕРНО</v>
      </c>
    </row>
    <row r="111" spans="1:2" ht="15.75" x14ac:dyDescent="0.2">
      <c r="A111" s="104" t="s">
        <v>994</v>
      </c>
      <c r="B111" s="108" t="str">
        <f>IF(стр.4!BB18&gt;=стр.4!CH18,"ВЕРНО","ОШИБКА")</f>
        <v>ВЕРНО</v>
      </c>
    </row>
    <row r="112" spans="1:2" ht="15.75" x14ac:dyDescent="0.2">
      <c r="A112" s="104" t="s">
        <v>995</v>
      </c>
      <c r="B112" s="108" t="str">
        <f>IF(стр.4!BB19&gt;=стр.4!CH19,"ВЕРНО","ОШИБКА")</f>
        <v>ВЕРНО</v>
      </c>
    </row>
    <row r="113" spans="1:2" ht="15.75" x14ac:dyDescent="0.2">
      <c r="A113" s="104" t="s">
        <v>996</v>
      </c>
      <c r="B113" s="108" t="str">
        <f>IF(стр.4!BB20&gt;=стр.4!CH20,"ВЕРНО","ОШИБКА")</f>
        <v>ВЕРНО</v>
      </c>
    </row>
    <row r="114" spans="1:2" ht="15.75" x14ac:dyDescent="0.2">
      <c r="A114" s="104" t="s">
        <v>997</v>
      </c>
      <c r="B114" s="108" t="str">
        <f>IF(стр.4!BB22&gt;=стр.4!CH22,"ВЕРНО","ОШИБКА")</f>
        <v>ВЕРНО</v>
      </c>
    </row>
    <row r="115" spans="1:2" ht="15.75" x14ac:dyDescent="0.2">
      <c r="A115" s="104" t="s">
        <v>998</v>
      </c>
      <c r="B115" s="108" t="str">
        <f>IF(стр.4!BB24&gt;=стр.4!CH24,"ВЕРНО","ОШИБКА")</f>
        <v>ВЕРНО</v>
      </c>
    </row>
    <row r="116" spans="1:2" ht="15.75" x14ac:dyDescent="0.2">
      <c r="A116" s="104" t="s">
        <v>999</v>
      </c>
      <c r="B116" s="108" t="str">
        <f>IF(стр.4!BB25&gt;=стр.4!CH25,"ВЕРНО","ОШИБКА")</f>
        <v>ВЕРНО</v>
      </c>
    </row>
    <row r="117" spans="1:2" ht="15.75" x14ac:dyDescent="0.2">
      <c r="A117" s="104" t="s">
        <v>1000</v>
      </c>
      <c r="B117" s="108" t="str">
        <f>IF(стр.4!BB26&gt;=стр.4!CH26,"ВЕРНО","ОШИБКА")</f>
        <v>ВЕРНО</v>
      </c>
    </row>
    <row r="118" spans="1:2" ht="15.75" x14ac:dyDescent="0.2">
      <c r="A118" s="104" t="s">
        <v>1001</v>
      </c>
      <c r="B118" s="108" t="str">
        <f>IF(стр.4!BB28&gt;=стр.4!CH28,"ВЕРНО","ОШИБКА")</f>
        <v>ВЕРНО</v>
      </c>
    </row>
    <row r="119" spans="1:2" ht="15.75" x14ac:dyDescent="0.2">
      <c r="A119" s="104" t="s">
        <v>1002</v>
      </c>
      <c r="B119" s="108" t="str">
        <f>IF(стр.4!BB30&gt;=стр.4!CH30,"ВЕРНО","ОШИБКА")</f>
        <v>ВЕРНО</v>
      </c>
    </row>
    <row r="120" spans="1:2" ht="15.75" x14ac:dyDescent="0.2">
      <c r="A120" s="104" t="s">
        <v>1003</v>
      </c>
      <c r="B120" s="108" t="str">
        <f>IF(стр.4!BB33&gt;=стр.4!CH33,"ВЕРНО","ОШИБКА")</f>
        <v>ВЕРНО</v>
      </c>
    </row>
    <row r="121" spans="1:2" ht="15.75" x14ac:dyDescent="0.2">
      <c r="A121" s="104" t="s">
        <v>1004</v>
      </c>
      <c r="B121" s="108" t="str">
        <f>IF(стр.4!BB34&gt;=стр.4!CH34,"ВЕРНО","ОШИБКА")</f>
        <v>ВЕРНО</v>
      </c>
    </row>
    <row r="122" spans="1:2" ht="15.75" x14ac:dyDescent="0.2">
      <c r="A122" s="104" t="s">
        <v>1005</v>
      </c>
      <c r="B122" s="108" t="str">
        <f>IF(стр.4!BB36&gt;=стр.4!CH36,"ВЕРНО","ОШИБКА")</f>
        <v>ВЕРНО</v>
      </c>
    </row>
    <row r="123" spans="1:2" ht="15.75" x14ac:dyDescent="0.2">
      <c r="A123" s="104" t="s">
        <v>1006</v>
      </c>
      <c r="B123" s="108" t="str">
        <f>IF(стр.4!BB38&gt;=стр.4!CH38,"ВЕРНО","ОШИБКА")</f>
        <v>ВЕРНО</v>
      </c>
    </row>
    <row r="124" spans="1:2" ht="15.75" x14ac:dyDescent="0.2">
      <c r="A124" s="104" t="s">
        <v>1007</v>
      </c>
      <c r="B124" s="108" t="str">
        <f>IF(стр.4!BB39&gt;=стр.4!CH39,"ВЕРНО","ОШИБКА")</f>
        <v>ВЕРНО</v>
      </c>
    </row>
    <row r="125" spans="1:2" ht="15.75" x14ac:dyDescent="0.2">
      <c r="A125" s="104" t="s">
        <v>1008</v>
      </c>
      <c r="B125" s="108" t="str">
        <f>IF(стр.4!BB40&gt;=стр.4!CH40,"ВЕРНО","ОШИБКА")</f>
        <v>ВЕРНО</v>
      </c>
    </row>
    <row r="126" spans="1:2" ht="15.75" x14ac:dyDescent="0.2">
      <c r="A126" s="104" t="s">
        <v>1009</v>
      </c>
      <c r="B126" s="108" t="str">
        <f>IF(стр.4!BB41&gt;=стр.4!CH41,"ВЕРНО","ОШИБКА")</f>
        <v>ВЕРНО</v>
      </c>
    </row>
    <row r="127" spans="1:2" ht="15.75" x14ac:dyDescent="0.2">
      <c r="A127" s="104" t="s">
        <v>1010</v>
      </c>
      <c r="B127" s="108" t="str">
        <f>IF(стр.4!BB43&gt;=стр.4!CH43,"ВЕРНО","ОШИБКА")</f>
        <v>ВЕРНО</v>
      </c>
    </row>
    <row r="128" spans="1:2" ht="15.75" x14ac:dyDescent="0.2">
      <c r="A128" s="104" t="s">
        <v>1011</v>
      </c>
      <c r="B128" s="108" t="str">
        <f>IF(стр.4!BB7&gt;=стр.4!CY7,"ВЕРНО","ОШИБКА")</f>
        <v>ВЕРНО</v>
      </c>
    </row>
    <row r="129" spans="1:2" ht="15.75" x14ac:dyDescent="0.2">
      <c r="A129" s="104" t="s">
        <v>1012</v>
      </c>
      <c r="B129" s="108" t="str">
        <f>IF(стр.4!BB9&gt;=стр.4!CY9,"ВЕРНО","ОШИБКА")</f>
        <v>ВЕРНО</v>
      </c>
    </row>
    <row r="130" spans="1:2" ht="15.75" x14ac:dyDescent="0.2">
      <c r="A130" s="104" t="s">
        <v>1013</v>
      </c>
      <c r="B130" s="108" t="str">
        <f>IF(стр.4!BB13&gt;=стр.4!CY13,"ВЕРНО","ОШИБКА")</f>
        <v>ВЕРНО</v>
      </c>
    </row>
    <row r="131" spans="1:2" ht="15.75" x14ac:dyDescent="0.2">
      <c r="A131" s="104" t="s">
        <v>1014</v>
      </c>
      <c r="B131" s="108" t="str">
        <f>IF(стр.4!BB15&gt;=стр.4!CY15,"ВЕРНО","ОШИБКА")</f>
        <v>ВЕРНО</v>
      </c>
    </row>
    <row r="132" spans="1:2" ht="15.75" x14ac:dyDescent="0.2">
      <c r="A132" s="104" t="s">
        <v>1015</v>
      </c>
      <c r="B132" s="108" t="str">
        <f>IF(стр.4!BB16&gt;=стр.4!CY16,"ВЕРНО","ОШИБКА")</f>
        <v>ВЕРНО</v>
      </c>
    </row>
    <row r="133" spans="1:2" ht="15.75" x14ac:dyDescent="0.2">
      <c r="A133" s="104" t="s">
        <v>1016</v>
      </c>
      <c r="B133" s="108" t="str">
        <f>IF(стр.4!BB17&gt;=стр.4!CY17,"ВЕРНО","ОШИБКА")</f>
        <v>ВЕРНО</v>
      </c>
    </row>
    <row r="134" spans="1:2" ht="15.75" x14ac:dyDescent="0.2">
      <c r="A134" s="104" t="s">
        <v>1017</v>
      </c>
      <c r="B134" s="108" t="str">
        <f>IF(стр.4!BB18&gt;=стр.4!CY18,"ВЕРНО","ОШИБКА")</f>
        <v>ВЕРНО</v>
      </c>
    </row>
    <row r="135" spans="1:2" ht="15.75" x14ac:dyDescent="0.2">
      <c r="A135" s="104" t="s">
        <v>1018</v>
      </c>
      <c r="B135" s="108" t="str">
        <f>IF(стр.4!BB19&gt;=стр.4!CY19,"ВЕРНО","ОШИБКА")</f>
        <v>ВЕРНО</v>
      </c>
    </row>
    <row r="136" spans="1:2" ht="15.75" x14ac:dyDescent="0.2">
      <c r="A136" s="104" t="s">
        <v>1019</v>
      </c>
      <c r="B136" s="108" t="str">
        <f>IF(стр.4!BB20&gt;=стр.4!CY20,"ВЕРНО","ОШИБКА")</f>
        <v>ВЕРНО</v>
      </c>
    </row>
    <row r="137" spans="1:2" ht="15.75" x14ac:dyDescent="0.2">
      <c r="A137" s="104" t="s">
        <v>1020</v>
      </c>
      <c r="B137" s="108" t="str">
        <f>IF(стр.4!BB22&gt;=стр.4!CY22,"ВЕРНО","ОШИБКА")</f>
        <v>ВЕРНО</v>
      </c>
    </row>
    <row r="138" spans="1:2" ht="15.75" x14ac:dyDescent="0.2">
      <c r="A138" s="104" t="s">
        <v>1021</v>
      </c>
      <c r="B138" s="108" t="str">
        <f>IF(стр.4!BB24&gt;=стр.4!CY24,"ВЕРНО","ОШИБКА")</f>
        <v>ВЕРНО</v>
      </c>
    </row>
    <row r="139" spans="1:2" ht="15.75" x14ac:dyDescent="0.2">
      <c r="A139" s="104" t="s">
        <v>1022</v>
      </c>
      <c r="B139" s="108" t="str">
        <f>IF(стр.4!BB25&gt;=стр.4!CY25,"ВЕРНО","ОШИБКА")</f>
        <v>ВЕРНО</v>
      </c>
    </row>
    <row r="140" spans="1:2" ht="15.75" x14ac:dyDescent="0.2">
      <c r="A140" s="104" t="s">
        <v>1023</v>
      </c>
      <c r="B140" s="108" t="str">
        <f>IF(стр.4!BB26&gt;=стр.4!CY26,"ВЕРНО","ОШИБКА")</f>
        <v>ВЕРНО</v>
      </c>
    </row>
    <row r="141" spans="1:2" ht="15.75" x14ac:dyDescent="0.2">
      <c r="A141" s="104" t="s">
        <v>1024</v>
      </c>
      <c r="B141" s="108" t="str">
        <f>IF(стр.4!BB28&gt;=стр.4!CY28,"ВЕРНО","ОШИБКА")</f>
        <v>ВЕРНО</v>
      </c>
    </row>
    <row r="142" spans="1:2" ht="15.75" x14ac:dyDescent="0.2">
      <c r="A142" s="104" t="s">
        <v>1025</v>
      </c>
      <c r="B142" s="108" t="str">
        <f>IF(стр.4!BB30&gt;=стр.4!CY30,"ВЕРНО","ОШИБКА")</f>
        <v>ВЕРНО</v>
      </c>
    </row>
    <row r="143" spans="1:2" ht="15.75" x14ac:dyDescent="0.2">
      <c r="A143" s="104" t="s">
        <v>1026</v>
      </c>
      <c r="B143" s="108" t="str">
        <f>IF(стр.4!BB33&gt;=стр.4!CY33,"ВЕРНО","ОШИБКА")</f>
        <v>ВЕРНО</v>
      </c>
    </row>
    <row r="144" spans="1:2" ht="15.75" x14ac:dyDescent="0.2">
      <c r="A144" s="104" t="s">
        <v>1027</v>
      </c>
      <c r="B144" s="108" t="str">
        <f>IF(стр.4!BB34&gt;=стр.4!CY34,"ВЕРНО","ОШИБКА")</f>
        <v>ВЕРНО</v>
      </c>
    </row>
    <row r="145" spans="1:2" ht="15.75" x14ac:dyDescent="0.2">
      <c r="A145" s="104" t="s">
        <v>1028</v>
      </c>
      <c r="B145" s="108" t="str">
        <f>IF(стр.4!BB36&gt;=стр.4!CY36,"ВЕРНО","ОШИБКА")</f>
        <v>ВЕРНО</v>
      </c>
    </row>
    <row r="146" spans="1:2" ht="15.75" x14ac:dyDescent="0.2">
      <c r="A146" s="104" t="s">
        <v>1029</v>
      </c>
      <c r="B146" s="108" t="str">
        <f>IF(стр.4!BB38&gt;=стр.4!CY38,"ВЕРНО","ОШИБКА")</f>
        <v>ВЕРНО</v>
      </c>
    </row>
    <row r="147" spans="1:2" ht="15.75" x14ac:dyDescent="0.2">
      <c r="A147" s="104" t="s">
        <v>1030</v>
      </c>
      <c r="B147" s="108" t="str">
        <f>IF(стр.4!BB39&gt;=стр.4!CY39,"ВЕРНО","ОШИБКА")</f>
        <v>ВЕРНО</v>
      </c>
    </row>
    <row r="148" spans="1:2" ht="15.75" x14ac:dyDescent="0.2">
      <c r="A148" s="104" t="s">
        <v>1031</v>
      </c>
      <c r="B148" s="108" t="str">
        <f>IF(стр.4!BB40&gt;=стр.4!CY40,"ВЕРНО","ОШИБКА")</f>
        <v>ВЕРНО</v>
      </c>
    </row>
    <row r="149" spans="1:2" ht="15.75" x14ac:dyDescent="0.2">
      <c r="A149" s="104" t="s">
        <v>1032</v>
      </c>
      <c r="B149" s="108" t="str">
        <f>IF(стр.4!BB41&gt;=стр.4!CY41,"ВЕРНО","ОШИБКА")</f>
        <v>ВЕРНО</v>
      </c>
    </row>
    <row r="150" spans="1:2" ht="15.75" x14ac:dyDescent="0.2">
      <c r="A150" s="104" t="s">
        <v>1033</v>
      </c>
      <c r="B150" s="108" t="str">
        <f>IF(стр.4!BB43&gt;=стр.4!CY43,"ВЕРНО","ОШИБКА")</f>
        <v>ВЕРНО</v>
      </c>
    </row>
    <row r="151" spans="1:2" ht="15.75" x14ac:dyDescent="0.2">
      <c r="A151" s="104" t="s">
        <v>1034</v>
      </c>
      <c r="B151" s="108" t="str">
        <f>IF(стр.4!BB7&gt;=стр.4!DP7,"ВЕРНО","ОШИБКА")</f>
        <v>ВЕРНО</v>
      </c>
    </row>
    <row r="152" spans="1:2" ht="15.75" x14ac:dyDescent="0.2">
      <c r="A152" s="104" t="s">
        <v>1035</v>
      </c>
      <c r="B152" s="108" t="str">
        <f>IF(стр.4!BB9&gt;=стр.4!DP9,"ВЕРНО","ОШИБКА")</f>
        <v>ВЕРНО</v>
      </c>
    </row>
    <row r="153" spans="1:2" ht="15.75" x14ac:dyDescent="0.2">
      <c r="A153" s="104" t="s">
        <v>1036</v>
      </c>
      <c r="B153" s="108" t="str">
        <f>IF(стр.4!BB13&gt;=стр.4!DP13,"ВЕРНО","ОШИБКА")</f>
        <v>ВЕРНО</v>
      </c>
    </row>
    <row r="154" spans="1:2" ht="15.75" x14ac:dyDescent="0.2">
      <c r="A154" s="104" t="s">
        <v>1037</v>
      </c>
      <c r="B154" s="108" t="str">
        <f>IF(стр.4!BB15&gt;=стр.4!DP15,"ВЕРНО","ОШИБКА")</f>
        <v>ВЕРНО</v>
      </c>
    </row>
    <row r="155" spans="1:2" ht="15.75" x14ac:dyDescent="0.2">
      <c r="A155" s="104" t="s">
        <v>1038</v>
      </c>
      <c r="B155" s="108" t="str">
        <f>IF(стр.4!BB16&gt;=стр.4!DP16,"ВЕРНО","ОШИБКА")</f>
        <v>ВЕРНО</v>
      </c>
    </row>
    <row r="156" spans="1:2" ht="15.75" x14ac:dyDescent="0.2">
      <c r="A156" s="104" t="s">
        <v>1039</v>
      </c>
      <c r="B156" s="108" t="str">
        <f>IF(стр.4!BB17&gt;=стр.4!DP17,"ВЕРНО","ОШИБКА")</f>
        <v>ВЕРНО</v>
      </c>
    </row>
    <row r="157" spans="1:2" ht="15.75" x14ac:dyDescent="0.2">
      <c r="A157" s="104" t="s">
        <v>1040</v>
      </c>
      <c r="B157" s="108" t="str">
        <f>IF(стр.4!BB18&gt;=стр.4!DP18,"ВЕРНО","ОШИБКА")</f>
        <v>ВЕРНО</v>
      </c>
    </row>
    <row r="158" spans="1:2" ht="15.75" x14ac:dyDescent="0.2">
      <c r="A158" s="104" t="s">
        <v>1041</v>
      </c>
      <c r="B158" s="108" t="str">
        <f>IF(стр.4!BB19&gt;=стр.4!DP19,"ВЕРНО","ОШИБКА")</f>
        <v>ВЕРНО</v>
      </c>
    </row>
    <row r="159" spans="1:2" ht="15.75" x14ac:dyDescent="0.2">
      <c r="A159" s="104" t="s">
        <v>1042</v>
      </c>
      <c r="B159" s="108" t="str">
        <f>IF(стр.4!BB20&gt;=стр.4!DP20,"ВЕРНО","ОШИБКА")</f>
        <v>ВЕРНО</v>
      </c>
    </row>
    <row r="160" spans="1:2" ht="15.75" x14ac:dyDescent="0.2">
      <c r="A160" s="104" t="s">
        <v>1043</v>
      </c>
      <c r="B160" s="108" t="str">
        <f>IF(стр.4!BB22&gt;=стр.4!DP22,"ВЕРНО","ОШИБКА")</f>
        <v>ВЕРНО</v>
      </c>
    </row>
    <row r="161" spans="1:2" ht="15.75" x14ac:dyDescent="0.2">
      <c r="A161" s="104" t="s">
        <v>1044</v>
      </c>
      <c r="B161" s="108" t="str">
        <f>IF(стр.4!BB24&gt;=стр.4!DP24,"ВЕРНО","ОШИБКА")</f>
        <v>ВЕРНО</v>
      </c>
    </row>
    <row r="162" spans="1:2" ht="15.75" x14ac:dyDescent="0.2">
      <c r="A162" s="104" t="s">
        <v>1045</v>
      </c>
      <c r="B162" s="108" t="str">
        <f>IF(стр.4!BB25&gt;=стр.4!DP25,"ВЕРНО","ОШИБКА")</f>
        <v>ВЕРНО</v>
      </c>
    </row>
    <row r="163" spans="1:2" ht="15.75" x14ac:dyDescent="0.2">
      <c r="A163" s="104" t="s">
        <v>1046</v>
      </c>
      <c r="B163" s="108" t="str">
        <f>IF(стр.4!BB26&gt;=стр.4!DP26,"ВЕРНО","ОШИБКА")</f>
        <v>ВЕРНО</v>
      </c>
    </row>
    <row r="164" spans="1:2" ht="15.75" x14ac:dyDescent="0.2">
      <c r="A164" s="104" t="s">
        <v>1047</v>
      </c>
      <c r="B164" s="108" t="str">
        <f>IF(стр.4!BB28&gt;=стр.4!DP28,"ВЕРНО","ОШИБКА")</f>
        <v>ВЕРНО</v>
      </c>
    </row>
    <row r="165" spans="1:2" ht="15.75" x14ac:dyDescent="0.2">
      <c r="A165" s="104" t="s">
        <v>1048</v>
      </c>
      <c r="B165" s="108" t="str">
        <f>IF(стр.4!BB30&gt;=стр.4!DP30,"ВЕРНО","ОШИБКА")</f>
        <v>ВЕРНО</v>
      </c>
    </row>
    <row r="166" spans="1:2" ht="15.75" x14ac:dyDescent="0.2">
      <c r="A166" s="104" t="s">
        <v>1049</v>
      </c>
      <c r="B166" s="108" t="str">
        <f>IF(стр.4!BB33&gt;=стр.4!DP33,"ВЕРНО","ОШИБКА")</f>
        <v>ВЕРНО</v>
      </c>
    </row>
    <row r="167" spans="1:2" ht="15.75" x14ac:dyDescent="0.2">
      <c r="A167" s="104" t="s">
        <v>1050</v>
      </c>
      <c r="B167" s="108" t="str">
        <f>IF(стр.4!BB34&gt;=стр.4!DP34,"ВЕРНО","ОШИБКА")</f>
        <v>ВЕРНО</v>
      </c>
    </row>
    <row r="168" spans="1:2" ht="15.75" x14ac:dyDescent="0.2">
      <c r="A168" s="104" t="s">
        <v>1051</v>
      </c>
      <c r="B168" s="108" t="str">
        <f>IF(стр.4!BB36&gt;=стр.4!DP36,"ВЕРНО","ОШИБКА")</f>
        <v>ВЕРНО</v>
      </c>
    </row>
    <row r="169" spans="1:2" ht="15.75" x14ac:dyDescent="0.2">
      <c r="A169" s="104" t="s">
        <v>1052</v>
      </c>
      <c r="B169" s="108" t="str">
        <f>IF(стр.4!BB38&gt;=стр.4!DP38,"ВЕРНО","ОШИБКА")</f>
        <v>ВЕРНО</v>
      </c>
    </row>
    <row r="170" spans="1:2" ht="15.75" x14ac:dyDescent="0.2">
      <c r="A170" s="104" t="s">
        <v>1053</v>
      </c>
      <c r="B170" s="108" t="str">
        <f>IF(стр.4!BB39&gt;=стр.4!DP39,"ВЕРНО","ОШИБКА")</f>
        <v>ВЕРНО</v>
      </c>
    </row>
    <row r="171" spans="1:2" ht="15.75" x14ac:dyDescent="0.2">
      <c r="A171" s="104" t="s">
        <v>1054</v>
      </c>
      <c r="B171" s="108" t="str">
        <f>IF(стр.4!BB40&gt;=стр.4!DP40,"ВЕРНО","ОШИБКА")</f>
        <v>ВЕРНО</v>
      </c>
    </row>
    <row r="172" spans="1:2" ht="15.75" x14ac:dyDescent="0.2">
      <c r="A172" s="104" t="s">
        <v>1055</v>
      </c>
      <c r="B172" s="108" t="str">
        <f>IF(стр.4!BB41&gt;=стр.4!DP41,"ВЕРНО","ОШИБКА")</f>
        <v>ВЕРНО</v>
      </c>
    </row>
    <row r="173" spans="1:2" ht="15.75" x14ac:dyDescent="0.2">
      <c r="A173" s="104" t="s">
        <v>1056</v>
      </c>
      <c r="B173" s="108" t="str">
        <f>IF(стр.4!BB43&gt;=стр.4!DP43,"ВЕРНО","ОШИБКА")</f>
        <v>ВЕРНО</v>
      </c>
    </row>
    <row r="174" spans="1:2" ht="15.75" x14ac:dyDescent="0.2">
      <c r="A174" s="104" t="s">
        <v>1057</v>
      </c>
      <c r="B174" s="108" t="str">
        <f>IF(стр.4!BB7&gt;=стр.4!EH7,"ВЕРНО","ОШИБКА")</f>
        <v>ВЕРНО</v>
      </c>
    </row>
    <row r="175" spans="1:2" ht="15.75" x14ac:dyDescent="0.2">
      <c r="A175" s="104" t="s">
        <v>1058</v>
      </c>
      <c r="B175" s="108" t="str">
        <f>IF(стр.4!BB9&gt;=стр.4!EH9,"ВЕРНО","ОШИБКА")</f>
        <v>ВЕРНО</v>
      </c>
    </row>
    <row r="176" spans="1:2" ht="15.75" x14ac:dyDescent="0.2">
      <c r="A176" s="104" t="s">
        <v>1059</v>
      </c>
      <c r="B176" s="108" t="str">
        <f>IF(стр.4!BB13&gt;=стр.4!EH13,"ВЕРНО","ОШИБКА")</f>
        <v>ВЕРНО</v>
      </c>
    </row>
    <row r="177" spans="1:2" ht="15.75" x14ac:dyDescent="0.2">
      <c r="A177" s="104" t="s">
        <v>1060</v>
      </c>
      <c r="B177" s="108" t="str">
        <f>IF(стр.4!BB15&gt;=стр.4!EH15,"ВЕРНО","ОШИБКА")</f>
        <v>ВЕРНО</v>
      </c>
    </row>
    <row r="178" spans="1:2" ht="15.75" x14ac:dyDescent="0.2">
      <c r="A178" s="104" t="s">
        <v>1061</v>
      </c>
      <c r="B178" s="108" t="str">
        <f>IF(стр.4!BB16&gt;=стр.4!EH16,"ВЕРНО","ОШИБКА")</f>
        <v>ВЕРНО</v>
      </c>
    </row>
    <row r="179" spans="1:2" ht="15.75" x14ac:dyDescent="0.2">
      <c r="A179" s="104" t="s">
        <v>1062</v>
      </c>
      <c r="B179" s="108" t="str">
        <f>IF(стр.4!BB17&gt;=стр.4!EH17,"ВЕРНО","ОШИБКА")</f>
        <v>ВЕРНО</v>
      </c>
    </row>
    <row r="180" spans="1:2" ht="15.75" x14ac:dyDescent="0.2">
      <c r="A180" s="104" t="s">
        <v>1063</v>
      </c>
      <c r="B180" s="108" t="str">
        <f>IF(стр.4!BB18&gt;=стр.4!EH18,"ВЕРНО","ОШИБКА")</f>
        <v>ВЕРНО</v>
      </c>
    </row>
    <row r="181" spans="1:2" ht="15.75" x14ac:dyDescent="0.2">
      <c r="A181" s="104" t="s">
        <v>1064</v>
      </c>
      <c r="B181" s="108" t="str">
        <f>IF(стр.4!BB19&gt;=стр.4!EH19,"ВЕРНО","ОШИБКА")</f>
        <v>ВЕРНО</v>
      </c>
    </row>
    <row r="182" spans="1:2" ht="15.75" x14ac:dyDescent="0.2">
      <c r="A182" s="104" t="s">
        <v>1065</v>
      </c>
      <c r="B182" s="108" t="str">
        <f>IF(стр.4!BB20&gt;=стр.4!EH20,"ВЕРНО","ОШИБКА")</f>
        <v>ВЕРНО</v>
      </c>
    </row>
    <row r="183" spans="1:2" ht="15.75" x14ac:dyDescent="0.2">
      <c r="A183" s="104" t="s">
        <v>1066</v>
      </c>
      <c r="B183" s="108" t="str">
        <f>IF(стр.4!BB22&gt;=стр.4!EH22,"ВЕРНО","ОШИБКА")</f>
        <v>ВЕРНО</v>
      </c>
    </row>
    <row r="184" spans="1:2" ht="15.75" x14ac:dyDescent="0.2">
      <c r="A184" s="104" t="s">
        <v>1067</v>
      </c>
      <c r="B184" s="108" t="str">
        <f>IF(стр.4!BB24&gt;=стр.4!EH24,"ВЕРНО","ОШИБКА")</f>
        <v>ВЕРНО</v>
      </c>
    </row>
    <row r="185" spans="1:2" ht="15.75" x14ac:dyDescent="0.2">
      <c r="A185" s="104" t="s">
        <v>1068</v>
      </c>
      <c r="B185" s="108" t="str">
        <f>IF(стр.4!BB25&gt;=стр.4!EH25,"ВЕРНО","ОШИБКА")</f>
        <v>ВЕРНО</v>
      </c>
    </row>
    <row r="186" spans="1:2" ht="15.75" x14ac:dyDescent="0.2">
      <c r="A186" s="104" t="s">
        <v>1069</v>
      </c>
      <c r="B186" s="108" t="str">
        <f>IF(стр.4!BB26&gt;=стр.4!EH26,"ВЕРНО","ОШИБКА")</f>
        <v>ВЕРНО</v>
      </c>
    </row>
    <row r="187" spans="1:2" ht="15.75" x14ac:dyDescent="0.2">
      <c r="A187" s="104" t="s">
        <v>1070</v>
      </c>
      <c r="B187" s="108" t="str">
        <f>IF(стр.4!BB28&gt;=стр.4!EH28,"ВЕРНО","ОШИБКА")</f>
        <v>ВЕРНО</v>
      </c>
    </row>
    <row r="188" spans="1:2" ht="15.75" x14ac:dyDescent="0.2">
      <c r="A188" s="104" t="s">
        <v>1071</v>
      </c>
      <c r="B188" s="108" t="str">
        <f>IF(стр.4!BB30&gt;=стр.4!EH30,"ВЕРНО","ОШИБКА")</f>
        <v>ВЕРНО</v>
      </c>
    </row>
    <row r="189" spans="1:2" ht="15.75" x14ac:dyDescent="0.2">
      <c r="A189" s="104" t="s">
        <v>1072</v>
      </c>
      <c r="B189" s="108" t="str">
        <f>IF(стр.4!BB33&gt;=стр.4!EH33,"ВЕРНО","ОШИБКА")</f>
        <v>ВЕРНО</v>
      </c>
    </row>
    <row r="190" spans="1:2" ht="15.75" x14ac:dyDescent="0.2">
      <c r="A190" s="104" t="s">
        <v>1073</v>
      </c>
      <c r="B190" s="108" t="str">
        <f>IF(стр.4!BB34&gt;=стр.4!EH34,"ВЕРНО","ОШИБКА")</f>
        <v>ВЕРНО</v>
      </c>
    </row>
    <row r="191" spans="1:2" ht="15.75" x14ac:dyDescent="0.2">
      <c r="A191" s="104" t="s">
        <v>1074</v>
      </c>
      <c r="B191" s="108" t="str">
        <f>IF(стр.4!BB36&gt;=стр.4!EH36,"ВЕРНО","ОШИБКА")</f>
        <v>ВЕРНО</v>
      </c>
    </row>
    <row r="192" spans="1:2" ht="15.75" x14ac:dyDescent="0.2">
      <c r="A192" s="104" t="s">
        <v>1075</v>
      </c>
      <c r="B192" s="108" t="str">
        <f>IF(стр.4!BB38&gt;=стр.4!EH38,"ВЕРНО","ОШИБКА")</f>
        <v>ВЕРНО</v>
      </c>
    </row>
    <row r="193" spans="1:2" ht="15.75" x14ac:dyDescent="0.2">
      <c r="A193" s="104" t="s">
        <v>1076</v>
      </c>
      <c r="B193" s="108" t="str">
        <f>IF(стр.4!BB39&gt;=стр.4!EH39,"ВЕРНО","ОШИБКА")</f>
        <v>ВЕРНО</v>
      </c>
    </row>
    <row r="194" spans="1:2" ht="15.75" x14ac:dyDescent="0.2">
      <c r="A194" s="104" t="s">
        <v>1077</v>
      </c>
      <c r="B194" s="108" t="str">
        <f>IF(стр.4!BB40&gt;=стр.4!EH40,"ВЕРНО","ОШИБКА")</f>
        <v>ВЕРНО</v>
      </c>
    </row>
    <row r="195" spans="1:2" ht="15.75" x14ac:dyDescent="0.2">
      <c r="A195" s="104" t="s">
        <v>1078</v>
      </c>
      <c r="B195" s="108" t="str">
        <f>IF(стр.4!BB41&gt;=стр.4!EH41,"ВЕРНО","ОШИБКА")</f>
        <v>ВЕРНО</v>
      </c>
    </row>
    <row r="196" spans="1:2" ht="15.75" x14ac:dyDescent="0.2">
      <c r="A196" s="104" t="s">
        <v>1079</v>
      </c>
      <c r="B196" s="108" t="str">
        <f>IF(стр.4!BB43&gt;=стр.4!EH43,"ВЕРНО","ОШИБКА")</f>
        <v>ВЕРНО</v>
      </c>
    </row>
    <row r="197" spans="1:2" ht="15.75" x14ac:dyDescent="0.2">
      <c r="A197" s="103" t="s">
        <v>1080</v>
      </c>
      <c r="B197" s="108" t="str">
        <f>IF(стр.4!BB7=SUM(стр.4!BQ7:EY7),"ВЕРНО","ОШИБКА")</f>
        <v>ВЕРНО</v>
      </c>
    </row>
    <row r="198" spans="1:2" ht="15.75" x14ac:dyDescent="0.2">
      <c r="A198" s="103" t="s">
        <v>1081</v>
      </c>
      <c r="B198" s="108" t="str">
        <f>IF(стр.4!BB9=SUM(стр.4!BQ9:EY9),"ВЕРНО","ОШИБКА")</f>
        <v>ВЕРНО</v>
      </c>
    </row>
    <row r="199" spans="1:2" ht="15.75" x14ac:dyDescent="0.2">
      <c r="A199" s="103" t="s">
        <v>1082</v>
      </c>
      <c r="B199" s="108" t="str">
        <f>IF(стр.4!BB13=SUM(стр.4!BQ13:EY13),"ВЕРНО","ОШИБКА")</f>
        <v>ВЕРНО</v>
      </c>
    </row>
    <row r="200" spans="1:2" ht="15.75" x14ac:dyDescent="0.2">
      <c r="A200" s="103" t="s">
        <v>1083</v>
      </c>
      <c r="B200" s="108" t="str">
        <f>IF(стр.4!BB15=SUM(стр.4!BQ15:EY15),"ВЕРНО","ОШИБКА")</f>
        <v>ВЕРНО</v>
      </c>
    </row>
    <row r="201" spans="1:2" ht="15.75" x14ac:dyDescent="0.2">
      <c r="A201" s="103" t="s">
        <v>1084</v>
      </c>
      <c r="B201" s="108" t="str">
        <f>IF(стр.4!BB16=SUM(стр.4!BQ16:EY16),"ВЕРНО","ОШИБКА")</f>
        <v>ВЕРНО</v>
      </c>
    </row>
    <row r="202" spans="1:2" ht="15.75" x14ac:dyDescent="0.2">
      <c r="A202" s="103" t="s">
        <v>1085</v>
      </c>
      <c r="B202" s="108" t="str">
        <f>IF(стр.4!BB17=SUM(стр.4!BQ17:EY17),"ВЕРНО","ОШИБКА")</f>
        <v>ВЕРНО</v>
      </c>
    </row>
    <row r="203" spans="1:2" ht="15.75" x14ac:dyDescent="0.2">
      <c r="A203" s="103" t="s">
        <v>1086</v>
      </c>
      <c r="B203" s="108" t="str">
        <f>IF(стр.4!BB18=SUM(стр.4!BQ18:EY18),"ВЕРНО","ОШИБКА")</f>
        <v>ВЕРНО</v>
      </c>
    </row>
    <row r="204" spans="1:2" ht="15.75" x14ac:dyDescent="0.2">
      <c r="A204" s="103" t="s">
        <v>1087</v>
      </c>
      <c r="B204" s="108" t="str">
        <f>IF(стр.4!BB19=SUM(стр.4!BQ19:EY19),"ВЕРНО","ОШИБКА")</f>
        <v>ВЕРНО</v>
      </c>
    </row>
    <row r="205" spans="1:2" ht="15.75" x14ac:dyDescent="0.2">
      <c r="A205" s="103" t="s">
        <v>1088</v>
      </c>
      <c r="B205" s="108" t="str">
        <f>IF(стр.4!BB20=SUM(стр.4!BQ20:EY20),"ВЕРНО","ОШИБКА")</f>
        <v>ВЕРНО</v>
      </c>
    </row>
    <row r="206" spans="1:2" ht="15.75" x14ac:dyDescent="0.2">
      <c r="A206" s="103" t="s">
        <v>1089</v>
      </c>
      <c r="B206" s="108" t="str">
        <f>IF(стр.4!BB22=SUM(стр.4!BQ22:EY22),"ВЕРНО","ОШИБКА")</f>
        <v>ВЕРНО</v>
      </c>
    </row>
    <row r="207" spans="1:2" ht="15.75" x14ac:dyDescent="0.2">
      <c r="A207" s="103" t="s">
        <v>1090</v>
      </c>
      <c r="B207" s="108" t="str">
        <f>IF(стр.4!BB24=SUM(стр.4!BQ24:EY24),"ВЕРНО","ОШИБКА")</f>
        <v>ВЕРНО</v>
      </c>
    </row>
    <row r="208" spans="1:2" ht="15.75" x14ac:dyDescent="0.2">
      <c r="A208" s="103" t="s">
        <v>1091</v>
      </c>
      <c r="B208" s="108" t="str">
        <f>IF(стр.4!BB25=SUM(стр.4!BQ25:EY25),"ВЕРНО","ОШИБКА")</f>
        <v>ВЕРНО</v>
      </c>
    </row>
    <row r="209" spans="1:2" ht="15.75" x14ac:dyDescent="0.2">
      <c r="A209" s="103" t="s">
        <v>1092</v>
      </c>
      <c r="B209" s="108" t="str">
        <f>IF(стр.4!BB26=SUM(стр.4!BQ26:EY26),"ВЕРНО","ОШИБКА")</f>
        <v>ВЕРНО</v>
      </c>
    </row>
    <row r="210" spans="1:2" ht="15.75" x14ac:dyDescent="0.2">
      <c r="A210" s="103" t="s">
        <v>1093</v>
      </c>
      <c r="B210" s="108" t="str">
        <f>IF(стр.4!BB28=SUM(стр.4!BQ28:EY28),"ВЕРНО","ОШИБКА")</f>
        <v>ВЕРНО</v>
      </c>
    </row>
    <row r="211" spans="1:2" ht="15.75" x14ac:dyDescent="0.2">
      <c r="A211" s="103" t="s">
        <v>1094</v>
      </c>
      <c r="B211" s="108" t="str">
        <f>IF(стр.4!BB30=SUM(стр.4!BQ30:EY30),"ВЕРНО","ОШИБКА")</f>
        <v>ВЕРНО</v>
      </c>
    </row>
    <row r="212" spans="1:2" ht="15.75" x14ac:dyDescent="0.2">
      <c r="A212" s="103" t="s">
        <v>1095</v>
      </c>
      <c r="B212" s="108" t="str">
        <f>IF(стр.4!BB33=SUM(стр.4!BQ33:EY33),"ВЕРНО","ОШИБКА")</f>
        <v>ВЕРНО</v>
      </c>
    </row>
    <row r="213" spans="1:2" ht="15.75" x14ac:dyDescent="0.2">
      <c r="A213" s="103" t="s">
        <v>1096</v>
      </c>
      <c r="B213" s="108" t="str">
        <f>IF(стр.4!BB34=SUM(стр.4!BQ34:EY34),"ВЕРНО","ОШИБКА")</f>
        <v>ВЕРНО</v>
      </c>
    </row>
    <row r="214" spans="1:2" ht="15.75" x14ac:dyDescent="0.2">
      <c r="A214" s="103" t="s">
        <v>1097</v>
      </c>
      <c r="B214" s="108" t="str">
        <f>IF(стр.4!BB36=SUM(стр.4!BQ36:EY36),"ВЕРНО","ОШИБКА")</f>
        <v>ВЕРНО</v>
      </c>
    </row>
    <row r="215" spans="1:2" ht="15.75" x14ac:dyDescent="0.2">
      <c r="A215" s="103" t="s">
        <v>1098</v>
      </c>
      <c r="B215" s="108" t="str">
        <f>IF(стр.4!BB38=SUM(стр.4!BQ38:EY38),"ВЕРНО","ОШИБКА")</f>
        <v>ВЕРНО</v>
      </c>
    </row>
    <row r="216" spans="1:2" ht="15.75" x14ac:dyDescent="0.2">
      <c r="A216" s="103" t="s">
        <v>1099</v>
      </c>
      <c r="B216" s="108" t="str">
        <f>IF(стр.4!BB39=SUM(стр.4!BQ39:EY39),"ВЕРНО","ОШИБКА")</f>
        <v>ВЕРНО</v>
      </c>
    </row>
    <row r="217" spans="1:2" ht="15.75" x14ac:dyDescent="0.2">
      <c r="A217" s="103" t="s">
        <v>1100</v>
      </c>
      <c r="B217" s="108" t="str">
        <f>IF(стр.4!BB40=SUM(стр.4!BQ40:EY40),"ВЕРНО","ОШИБКА")</f>
        <v>ВЕРНО</v>
      </c>
    </row>
    <row r="218" spans="1:2" ht="15.75" x14ac:dyDescent="0.2">
      <c r="A218" s="103" t="s">
        <v>1101</v>
      </c>
      <c r="B218" s="108" t="str">
        <f>IF(стр.4!BB41=SUM(стр.4!BQ41:EY41),"ВЕРНО","ОШИБКА")</f>
        <v>ВЕРНО</v>
      </c>
    </row>
    <row r="219" spans="1:2" ht="16.5" thickBot="1" x14ac:dyDescent="0.25">
      <c r="A219" s="106" t="s">
        <v>1102</v>
      </c>
      <c r="B219" s="108" t="str">
        <f>IF(стр.4!BB43=SUM(стр.4!BQ43:EY43),"ВЕРНО","ОШИБКА")</f>
        <v>ВЕРНО</v>
      </c>
    </row>
    <row r="220" spans="1:2" ht="13.5" thickBot="1" x14ac:dyDescent="0.25">
      <c r="A220" s="120" t="s">
        <v>1103</v>
      </c>
      <c r="B220">
        <f>COUNTIF(B221:B430,"ОШИБКА")</f>
        <v>0</v>
      </c>
    </row>
    <row r="221" spans="1:2" ht="15.75" x14ac:dyDescent="0.2">
      <c r="A221" s="118" t="s">
        <v>2863</v>
      </c>
      <c r="B221" s="108" t="str">
        <f>IF(стр.5!BA7=SUM(стр.5!BA8,стр.5!BA22,стр.5!BA23,стр.5!BA28,стр.5!BA29,стр.5!BA30,стр.5!BA31),"ВЕРНО","ОШИБКА")</f>
        <v>ВЕРНО</v>
      </c>
    </row>
    <row r="222" spans="1:2" ht="15.75" x14ac:dyDescent="0.2">
      <c r="A222" s="113" t="s">
        <v>2864</v>
      </c>
      <c r="B222" s="108" t="str">
        <f>IF(стр.5!BO7=SUM(стр.5!BO8,стр.5!BO22,стр.5!BO23,стр.5!BO28,стр.5!BO29,стр.5!BO30,стр.5!BO31),"ВЕРНО","ОШИБКА")</f>
        <v>ВЕРНО</v>
      </c>
    </row>
    <row r="223" spans="1:2" ht="15.75" x14ac:dyDescent="0.2">
      <c r="A223" s="113" t="s">
        <v>2865</v>
      </c>
      <c r="B223" s="108" t="str">
        <f>IF(стр.5!CF7=SUM(стр.5!CF8,стр.5!CF22,стр.5!CF23,стр.5!CF28,стр.5!CF29,стр.5!CF30,стр.5!CF31),"ВЕРНО","ОШИБКА")</f>
        <v>ВЕРНО</v>
      </c>
    </row>
    <row r="224" spans="1:2" ht="15.75" x14ac:dyDescent="0.2">
      <c r="A224" s="113" t="s">
        <v>2866</v>
      </c>
      <c r="B224" s="108" t="str">
        <f>IF(стр.5!CW7=SUM(стр.5!CW8,стр.5!CW22,стр.5!CW23,стр.5!CW28,стр.5!CW29,стр.5!CW30,стр.5!CW31),"ВЕРНО","ОШИБКА")</f>
        <v>ВЕРНО</v>
      </c>
    </row>
    <row r="225" spans="1:2" ht="15.75" x14ac:dyDescent="0.2">
      <c r="A225" s="113" t="s">
        <v>2867</v>
      </c>
      <c r="B225" s="108" t="str">
        <f>IF(стр.5!DN7=SUM(стр.5!DN8,стр.5!DN22,стр.5!DN23,стр.5!DN28,стр.5!DN29,стр.5!DN30,стр.5!DN31),"ВЕРНО","ОШИБКА")</f>
        <v>ВЕРНО</v>
      </c>
    </row>
    <row r="226" spans="1:2" ht="15.75" x14ac:dyDescent="0.2">
      <c r="A226" s="113" t="s">
        <v>2868</v>
      </c>
      <c r="B226" s="108" t="str">
        <f>IF(стр.5!EG7=SUM(стр.5!EG8,стр.5!EG22,стр.5!EG23,стр.5!EG28,стр.5!EG29,стр.5!EG30,стр.5!EG31),"ВЕРНО","ОШИБКА")</f>
        <v>ВЕРНО</v>
      </c>
    </row>
    <row r="227" spans="1:2" ht="15.75" x14ac:dyDescent="0.2">
      <c r="A227" s="113" t="s">
        <v>2857</v>
      </c>
      <c r="B227" s="108" t="str">
        <f>IF(стр.5!BA7&gt;=стр.5!BA8,"ВЕРНО","ОШИБКА")</f>
        <v>ВЕРНО</v>
      </c>
    </row>
    <row r="228" spans="1:2" ht="15.75" x14ac:dyDescent="0.2">
      <c r="A228" s="113" t="s">
        <v>2858</v>
      </c>
      <c r="B228" s="108" t="str">
        <f>IF(стр.5!BO7&gt;=стр.5!BO8,"ВЕРНО","ОШИБКА")</f>
        <v>ВЕРНО</v>
      </c>
    </row>
    <row r="229" spans="1:2" ht="15.75" x14ac:dyDescent="0.2">
      <c r="A229" s="113" t="s">
        <v>2859</v>
      </c>
      <c r="B229" s="108" t="str">
        <f>IF(стр.5!CF7&gt;=стр.5!CF8,"ВЕРНО","ОШИБКА")</f>
        <v>ВЕРНО</v>
      </c>
    </row>
    <row r="230" spans="1:2" ht="15.75" x14ac:dyDescent="0.2">
      <c r="A230" s="113" t="s">
        <v>2860</v>
      </c>
      <c r="B230" s="108" t="str">
        <f>IF(стр.5!CW7&gt;=стр.5!CW8,"ВЕРНО","ОШИБКА")</f>
        <v>ВЕРНО</v>
      </c>
    </row>
    <row r="231" spans="1:2" ht="15.75" x14ac:dyDescent="0.2">
      <c r="A231" s="113" t="s">
        <v>2861</v>
      </c>
      <c r="B231" s="108" t="str">
        <f>IF(стр.5!DN7&gt;=стр.5!DN8,"ВЕРНО","ОШИБКА")</f>
        <v>ВЕРНО</v>
      </c>
    </row>
    <row r="232" spans="1:2" ht="15.75" x14ac:dyDescent="0.2">
      <c r="A232" s="113" t="s">
        <v>2862</v>
      </c>
      <c r="B232" s="108" t="str">
        <f>IF(стр.5!EG7&gt;=стр.5!EG8,"ВЕРНО","ОШИБКА")</f>
        <v>ВЕРНО</v>
      </c>
    </row>
    <row r="233" spans="1:2" ht="15.75" x14ac:dyDescent="0.2">
      <c r="A233" s="113" t="s">
        <v>2869</v>
      </c>
      <c r="B233" s="108" t="str">
        <f>IF(стр.5!BA8=SUM(стр.5!BA11,стр.5!BA13,стр.5!BA15,стр.5!BA16,стр.5!BA17,стр.5!BA19,стр.5!BA20,стр.5!BA21),"ВЕРНО","ОШИБКА")</f>
        <v>ВЕРНО</v>
      </c>
    </row>
    <row r="234" spans="1:2" ht="15.75" x14ac:dyDescent="0.2">
      <c r="A234" s="113" t="s">
        <v>2870</v>
      </c>
      <c r="B234" s="108" t="str">
        <f>IF(стр.5!BO8=SUM(стр.5!BO11,стр.5!BO13,стр.5!BO15,стр.5!BO16,стр.5!BO17,стр.5!BO19,стр.5!BO20,стр.5!BO21),"ВЕРНО","ОШИБКА")</f>
        <v>ВЕРНО</v>
      </c>
    </row>
    <row r="235" spans="1:2" ht="15.75" x14ac:dyDescent="0.2">
      <c r="A235" s="113" t="s">
        <v>2871</v>
      </c>
      <c r="B235" s="108" t="str">
        <f>IF(стр.5!CF8=SUM(стр.5!CF11,стр.5!CF13,стр.5!CF15,стр.5!CF16,стр.5!CF17,стр.5!CF19,стр.5!CF20,стр.5!CF21),"ВЕРНО","ОШИБКА")</f>
        <v>ВЕРНО</v>
      </c>
    </row>
    <row r="236" spans="1:2" ht="15.75" x14ac:dyDescent="0.2">
      <c r="A236" s="113" t="s">
        <v>2872</v>
      </c>
      <c r="B236" s="108" t="str">
        <f>IF(стр.5!CW8=SUM(стр.5!CW11,стр.5!CW13,стр.5!CW15,стр.5!CW16,стр.5!CW17,стр.5!CW19,стр.5!CW20,стр.5!CW21),"ВЕРНО","ОШИБКА")</f>
        <v>ВЕРНО</v>
      </c>
    </row>
    <row r="237" spans="1:2" ht="15.75" x14ac:dyDescent="0.2">
      <c r="A237" s="113" t="s">
        <v>2873</v>
      </c>
      <c r="B237" s="108" t="str">
        <f>IF(стр.5!DN8=SUM(стр.5!DN11,стр.5!DN13,стр.5!DN15,стр.5!DN16,стр.5!DN17,стр.5!DN19,стр.5!DN20,стр.5!DN21),"ВЕРНО","ОШИБКА")</f>
        <v>ВЕРНО</v>
      </c>
    </row>
    <row r="238" spans="1:2" ht="15.75" x14ac:dyDescent="0.2">
      <c r="A238" s="113" t="s">
        <v>2874</v>
      </c>
      <c r="B238" s="108" t="str">
        <f>IF(стр.5!EG8=SUM(стр.5!EG11,стр.5!EG13,стр.5!EG15,стр.5!EG16,стр.5!EG17,стр.5!EG19,стр.5!EG20,стр.5!EG21),"ВЕРНО","ОШИБКА")</f>
        <v>ВЕРНО</v>
      </c>
    </row>
    <row r="239" spans="1:2" ht="15.75" x14ac:dyDescent="0.2">
      <c r="A239" s="113" t="s">
        <v>2851</v>
      </c>
      <c r="B239" s="108" t="str">
        <f>IF(стр.5!BA13&gt;=стр.5!BA14,"ВЕРНО","ОШИБКА")</f>
        <v>ВЕРНО</v>
      </c>
    </row>
    <row r="240" spans="1:2" ht="15.75" x14ac:dyDescent="0.2">
      <c r="A240" s="113" t="s">
        <v>2852</v>
      </c>
      <c r="B240" s="108" t="str">
        <f>IF(стр.5!BO13&gt;=стр.5!BO14,"ВЕРНО","ОШИБКА")</f>
        <v>ВЕРНО</v>
      </c>
    </row>
    <row r="241" spans="1:2" ht="15.75" x14ac:dyDescent="0.2">
      <c r="A241" s="113" t="s">
        <v>2853</v>
      </c>
      <c r="B241" s="108" t="str">
        <f>IF(стр.5!CF13&gt;=стр.5!CF14,"ВЕРНО","ОШИБКА")</f>
        <v>ВЕРНО</v>
      </c>
    </row>
    <row r="242" spans="1:2" ht="15.75" x14ac:dyDescent="0.2">
      <c r="A242" s="113" t="s">
        <v>2854</v>
      </c>
      <c r="B242" s="108" t="str">
        <f>IF(стр.5!CW13&gt;=стр.5!CW14,"ВЕРНО","ОШИБКА")</f>
        <v>ВЕРНО</v>
      </c>
    </row>
    <row r="243" spans="1:2" ht="15.75" x14ac:dyDescent="0.2">
      <c r="A243" s="113" t="s">
        <v>2855</v>
      </c>
      <c r="B243" s="108" t="str">
        <f>IF(стр.5!DN13&gt;=стр.5!DN14,"ВЕРНО","ОШИБКА")</f>
        <v>ВЕРНО</v>
      </c>
    </row>
    <row r="244" spans="1:2" ht="15.75" x14ac:dyDescent="0.2">
      <c r="A244" s="113" t="s">
        <v>2856</v>
      </c>
      <c r="B244" s="108" t="str">
        <f>IF(стр.5!EG13&gt;=стр.5!EG14,"ВЕРНО","ОШИБКА")</f>
        <v>ВЕРНО</v>
      </c>
    </row>
    <row r="245" spans="1:2" ht="15.75" x14ac:dyDescent="0.2">
      <c r="A245" s="113" t="s">
        <v>2875</v>
      </c>
      <c r="B245" s="108" t="str">
        <f>IF(стр.5!BA17&gt;=стр.5!BA18,"ВЕРНО","ОШИБКА")</f>
        <v>ВЕРНО</v>
      </c>
    </row>
    <row r="246" spans="1:2" ht="15.75" x14ac:dyDescent="0.2">
      <c r="A246" s="113" t="s">
        <v>2876</v>
      </c>
      <c r="B246" s="108" t="str">
        <f>IF(стр.5!BO17&gt;=стр.5!BO18,"ВЕРНО","ОШИБКА")</f>
        <v>ВЕРНО</v>
      </c>
    </row>
    <row r="247" spans="1:2" ht="15.75" x14ac:dyDescent="0.2">
      <c r="A247" s="113" t="s">
        <v>2877</v>
      </c>
      <c r="B247" s="108" t="str">
        <f>IF(стр.5!CF17&gt;=стр.5!CF18,"ВЕРНО","ОШИБКА")</f>
        <v>ВЕРНО</v>
      </c>
    </row>
    <row r="248" spans="1:2" ht="15.75" x14ac:dyDescent="0.2">
      <c r="A248" s="113" t="s">
        <v>2878</v>
      </c>
      <c r="B248" s="108" t="str">
        <f>IF(стр.5!CW17&gt;=стр.5!CW18,"ВЕРНО","ОШИБКА")</f>
        <v>ВЕРНО</v>
      </c>
    </row>
    <row r="249" spans="1:2" ht="15.75" x14ac:dyDescent="0.2">
      <c r="A249" s="113" t="s">
        <v>2879</v>
      </c>
      <c r="B249" s="108" t="str">
        <f>IF(стр.5!DN17&gt;=стр.5!DN18,"ВЕРНО","ОШИБКА")</f>
        <v>ВЕРНО</v>
      </c>
    </row>
    <row r="250" spans="1:2" ht="15.75" x14ac:dyDescent="0.2">
      <c r="A250" s="113" t="s">
        <v>2880</v>
      </c>
      <c r="B250" s="108" t="str">
        <f>IF(стр.5!EG17&gt;=стр.5!EG18,"ВЕРНО","ОШИБКА")</f>
        <v>ВЕРНО</v>
      </c>
    </row>
    <row r="251" spans="1:2" ht="15.75" x14ac:dyDescent="0.2">
      <c r="A251" s="113" t="s">
        <v>2881</v>
      </c>
      <c r="B251" s="108" t="str">
        <f>IF(стр.5!BA23&gt;=SUM(стр.5!BA24,стр.5!BA26,стр.5!BA27),"ВЕРНО","ОШИБКА")</f>
        <v>ВЕРНО</v>
      </c>
    </row>
    <row r="252" spans="1:2" ht="15.75" x14ac:dyDescent="0.2">
      <c r="A252" s="113" t="s">
        <v>2882</v>
      </c>
      <c r="B252" s="108" t="str">
        <f>IF(стр.5!BO23&gt;=SUM(стр.5!BO24,стр.5!BO26,стр.5!BO27),"ВЕРНО","ОШИБКА")</f>
        <v>ВЕРНО</v>
      </c>
    </row>
    <row r="253" spans="1:2" ht="15.75" x14ac:dyDescent="0.2">
      <c r="A253" s="113" t="s">
        <v>2883</v>
      </c>
      <c r="B253" s="108" t="str">
        <f>IF(стр.5!CF23&gt;=SUM(стр.5!CF24,стр.5!CF26,стр.5!CF27),"ВЕРНО","ОШИБКА")</f>
        <v>ВЕРНО</v>
      </c>
    </row>
    <row r="254" spans="1:2" ht="15.75" x14ac:dyDescent="0.2">
      <c r="A254" s="113" t="s">
        <v>2884</v>
      </c>
      <c r="B254" s="108" t="str">
        <f>IF(стр.5!CW23&gt;=SUM(стр.5!CW24,стр.5!CW26,стр.5!CW27),"ВЕРНО","ОШИБКА")</f>
        <v>ВЕРНО</v>
      </c>
    </row>
    <row r="255" spans="1:2" ht="15.75" x14ac:dyDescent="0.2">
      <c r="A255" s="113" t="s">
        <v>2885</v>
      </c>
      <c r="B255" s="108" t="str">
        <f>IF(стр.5!DN23&gt;=SUM(стр.5!DN24,стр.5!DN26,стр.5!DN27),"ВЕРНО","ОШИБКА")</f>
        <v>ВЕРНО</v>
      </c>
    </row>
    <row r="256" spans="1:2" ht="15.75" x14ac:dyDescent="0.2">
      <c r="A256" s="113" t="s">
        <v>2886</v>
      </c>
      <c r="B256" s="108" t="str">
        <f>IF(стр.5!EG23&gt;=SUM(стр.5!EG24,стр.5!EG26,стр.5!EG27),"ВЕРНО","ОШИБКА")</f>
        <v>ВЕРНО</v>
      </c>
    </row>
    <row r="257" spans="1:2" ht="15.75" x14ac:dyDescent="0.2">
      <c r="A257" s="113" t="s">
        <v>2887</v>
      </c>
      <c r="B257" s="108" t="str">
        <f>IF(стр.5!BA31&gt;=SUM(стр.5!BA32,стр.5!BA34),"ВЕРНО","ОШИБКА")</f>
        <v>ВЕРНО</v>
      </c>
    </row>
    <row r="258" spans="1:2" ht="15.75" x14ac:dyDescent="0.2">
      <c r="A258" s="113" t="s">
        <v>2888</v>
      </c>
      <c r="B258" s="108" t="str">
        <f>IF(стр.5!BO31&gt;=SUM(стр.5!BO32,стр.5!BO34),"ВЕРНО","ОШИБКА")</f>
        <v>ВЕРНО</v>
      </c>
    </row>
    <row r="259" spans="1:2" ht="15.75" x14ac:dyDescent="0.2">
      <c r="A259" s="113" t="s">
        <v>2889</v>
      </c>
      <c r="B259" s="108" t="str">
        <f>IF(стр.5!CF31&gt;=SUM(стр.5!CF32,стр.5!CF34),"ВЕРНО","ОШИБКА")</f>
        <v>ВЕРНО</v>
      </c>
    </row>
    <row r="260" spans="1:2" ht="15.75" x14ac:dyDescent="0.2">
      <c r="A260" s="113" t="s">
        <v>2890</v>
      </c>
      <c r="B260" s="108" t="str">
        <f>IF(стр.5!CW31&gt;=SUM(стр.5!CW32,стр.5!CW34),"ВЕРНО","ОШИБКА")</f>
        <v>ВЕРНО</v>
      </c>
    </row>
    <row r="261" spans="1:2" ht="15.75" x14ac:dyDescent="0.2">
      <c r="A261" s="113" t="s">
        <v>2891</v>
      </c>
      <c r="B261" s="108" t="str">
        <f>IF(стр.5!DN31&gt;=SUM(стр.5!DN32,стр.5!DN34),"ВЕРНО","ОШИБКА")</f>
        <v>ВЕРНО</v>
      </c>
    </row>
    <row r="262" spans="1:2" ht="15.75" x14ac:dyDescent="0.2">
      <c r="A262" s="113" t="s">
        <v>2892</v>
      </c>
      <c r="B262" s="108" t="str">
        <f>IF(стр.5!EG31&gt;=SUM(стр.5!EG32,стр.5!EG34),"ВЕРНО","ОШИБКА")</f>
        <v>ВЕРНО</v>
      </c>
    </row>
    <row r="263" spans="1:2" ht="15.75" x14ac:dyDescent="0.2">
      <c r="A263" s="113" t="s">
        <v>2893</v>
      </c>
      <c r="B263" s="108" t="str">
        <f>IF(стр.5!BA23&gt;=стр.5!BA24,"ВЕРНО","ОШИБКА")</f>
        <v>ВЕРНО</v>
      </c>
    </row>
    <row r="264" spans="1:2" ht="15.75" x14ac:dyDescent="0.2">
      <c r="A264" s="113" t="s">
        <v>2894</v>
      </c>
      <c r="B264" s="108" t="str">
        <f>IF(стр.5!BO23&gt;=стр.5!BO24,"ВЕРНО","ОШИБКА")</f>
        <v>ВЕРНО</v>
      </c>
    </row>
    <row r="265" spans="1:2" ht="15.75" x14ac:dyDescent="0.2">
      <c r="A265" s="113" t="s">
        <v>2895</v>
      </c>
      <c r="B265" s="108" t="str">
        <f>IF(стр.5!CF23&gt;=стр.5!CF24,"ВЕРНО","ОШИБКА")</f>
        <v>ВЕРНО</v>
      </c>
    </row>
    <row r="266" spans="1:2" ht="15.75" x14ac:dyDescent="0.2">
      <c r="A266" s="113" t="s">
        <v>2896</v>
      </c>
      <c r="B266" s="108" t="str">
        <f>IF(стр.5!CW23&gt;=стр.5!CW24,"ВЕРНО","ОШИБКА")</f>
        <v>ВЕРНО</v>
      </c>
    </row>
    <row r="267" spans="1:2" ht="15.75" x14ac:dyDescent="0.2">
      <c r="A267" s="113" t="s">
        <v>2897</v>
      </c>
      <c r="B267" s="108" t="str">
        <f>IF(стр.5!DN23&gt;=стр.5!DN24,"ВЕРНО","ОШИБКА")</f>
        <v>ВЕРНО</v>
      </c>
    </row>
    <row r="268" spans="1:2" ht="15.75" x14ac:dyDescent="0.2">
      <c r="A268" s="113" t="s">
        <v>2898</v>
      </c>
      <c r="B268" s="108" t="str">
        <f>IF(стр.5!EG23&gt;=стр.5!EG24,"ВЕРНО","ОШИБКА")</f>
        <v>ВЕРНО</v>
      </c>
    </row>
    <row r="269" spans="1:2" ht="15.75" x14ac:dyDescent="0.2">
      <c r="A269" s="113" t="s">
        <v>2899</v>
      </c>
      <c r="B269" s="108" t="str">
        <f>IF(стр.5!BA23&gt;=стр.5!BA26,"ВЕРНО","ОШИБКА")</f>
        <v>ВЕРНО</v>
      </c>
    </row>
    <row r="270" spans="1:2" ht="15.75" x14ac:dyDescent="0.2">
      <c r="A270" s="113" t="s">
        <v>2900</v>
      </c>
      <c r="B270" s="108" t="str">
        <f>IF(стр.5!BO23&gt;=стр.5!BO26,"ВЕРНО","ОШИБКА")</f>
        <v>ВЕРНО</v>
      </c>
    </row>
    <row r="271" spans="1:2" ht="15.75" x14ac:dyDescent="0.2">
      <c r="A271" s="113" t="s">
        <v>2901</v>
      </c>
      <c r="B271" s="108" t="str">
        <f>IF(стр.5!CF23&gt;=стр.5!CF26,"ВЕРНО","ОШИБКА")</f>
        <v>ВЕРНО</v>
      </c>
    </row>
    <row r="272" spans="1:2" ht="15.75" x14ac:dyDescent="0.2">
      <c r="A272" s="113" t="s">
        <v>2902</v>
      </c>
      <c r="B272" s="108" t="str">
        <f>IF(стр.5!CW23&gt;=стр.5!CW26,"ВЕРНО","ОШИБКА")</f>
        <v>ВЕРНО</v>
      </c>
    </row>
    <row r="273" spans="1:2" ht="15.75" x14ac:dyDescent="0.2">
      <c r="A273" s="113" t="s">
        <v>2903</v>
      </c>
      <c r="B273" s="108" t="str">
        <f>IF(стр.5!DN23&gt;=стр.5!DN26,"ВЕРНО","ОШИБКА")</f>
        <v>ВЕРНО</v>
      </c>
    </row>
    <row r="274" spans="1:2" ht="15.75" x14ac:dyDescent="0.2">
      <c r="A274" s="113" t="s">
        <v>2904</v>
      </c>
      <c r="B274" s="108" t="str">
        <f>IF(стр.5!EG23&gt;=стр.5!EG26,"ВЕРНО","ОШИБКА")</f>
        <v>ВЕРНО</v>
      </c>
    </row>
    <row r="275" spans="1:2" ht="15.75" x14ac:dyDescent="0.2">
      <c r="A275" s="113" t="s">
        <v>2905</v>
      </c>
      <c r="B275" s="108" t="str">
        <f>IF(стр.5!BA23&gt;=стр.5!BA27,"ВЕРНО","ОШИБКА")</f>
        <v>ВЕРНО</v>
      </c>
    </row>
    <row r="276" spans="1:2" ht="15.75" x14ac:dyDescent="0.2">
      <c r="A276" s="113" t="s">
        <v>2906</v>
      </c>
      <c r="B276" s="108" t="str">
        <f>IF(стр.5!BO23&gt;=стр.5!BO27,"ВЕРНО","ОШИБКА")</f>
        <v>ВЕРНО</v>
      </c>
    </row>
    <row r="277" spans="1:2" ht="15.75" x14ac:dyDescent="0.2">
      <c r="A277" s="113" t="s">
        <v>2907</v>
      </c>
      <c r="B277" s="108" t="str">
        <f>IF(стр.5!CF23&gt;=стр.5!CF27,"ВЕРНО","ОШИБКА")</f>
        <v>ВЕРНО</v>
      </c>
    </row>
    <row r="278" spans="1:2" ht="15.75" x14ac:dyDescent="0.2">
      <c r="A278" s="113" t="s">
        <v>2908</v>
      </c>
      <c r="B278" s="108" t="str">
        <f>IF(стр.5!CW23&gt;=стр.5!CW27,"ВЕРНО","ОШИБКА")</f>
        <v>ВЕРНО</v>
      </c>
    </row>
    <row r="279" spans="1:2" ht="15.75" x14ac:dyDescent="0.2">
      <c r="A279" s="113" t="s">
        <v>2909</v>
      </c>
      <c r="B279" s="108" t="str">
        <f>IF(стр.5!DN23&gt;=стр.5!DN27,"ВЕРНО","ОШИБКА")</f>
        <v>ВЕРНО</v>
      </c>
    </row>
    <row r="280" spans="1:2" ht="15.75" x14ac:dyDescent="0.2">
      <c r="A280" s="113" t="s">
        <v>2910</v>
      </c>
      <c r="B280" s="108" t="str">
        <f>IF(стр.5!EG23&gt;=стр.5!EG27,"ВЕРНО","ОШИБКА")</f>
        <v>ВЕРНО</v>
      </c>
    </row>
    <row r="281" spans="1:2" ht="15.75" x14ac:dyDescent="0.2">
      <c r="A281" s="113" t="s">
        <v>2911</v>
      </c>
      <c r="B281" s="108" t="str">
        <f>IF(стр.5!BA31&gt;=стр.5!BA32,"ВЕРНО","ОШИБКА")</f>
        <v>ВЕРНО</v>
      </c>
    </row>
    <row r="282" spans="1:2" ht="15.75" x14ac:dyDescent="0.2">
      <c r="A282" s="113" t="s">
        <v>2912</v>
      </c>
      <c r="B282" s="108" t="str">
        <f>IF(стр.5!BO31&gt;=стр.5!BO32,"ВЕРНО","ОШИБКА")</f>
        <v>ВЕРНО</v>
      </c>
    </row>
    <row r="283" spans="1:2" ht="15.75" x14ac:dyDescent="0.2">
      <c r="A283" s="113" t="s">
        <v>2913</v>
      </c>
      <c r="B283" s="108" t="str">
        <f>IF(стр.5!CF31&gt;=стр.5!CF32,"ВЕРНО","ОШИБКА")</f>
        <v>ВЕРНО</v>
      </c>
    </row>
    <row r="284" spans="1:2" ht="15.75" x14ac:dyDescent="0.2">
      <c r="A284" s="113" t="s">
        <v>2914</v>
      </c>
      <c r="B284" s="108" t="str">
        <f>IF(стр.5!CW31&gt;=стр.5!CW32,"ВЕРНО","ОШИБКА")</f>
        <v>ВЕРНО</v>
      </c>
    </row>
    <row r="285" spans="1:2" ht="15.75" x14ac:dyDescent="0.2">
      <c r="A285" s="113" t="s">
        <v>2915</v>
      </c>
      <c r="B285" s="108" t="str">
        <f>IF(стр.5!DN31&gt;=стр.5!DN32,"ВЕРНО","ОШИБКА")</f>
        <v>ВЕРНО</v>
      </c>
    </row>
    <row r="286" spans="1:2" ht="15.75" x14ac:dyDescent="0.2">
      <c r="A286" s="113" t="s">
        <v>2916</v>
      </c>
      <c r="B286" s="108" t="str">
        <f>IF(стр.5!EG31&gt;=стр.5!EG32,"ВЕРНО","ОШИБКА")</f>
        <v>ВЕРНО</v>
      </c>
    </row>
    <row r="287" spans="1:2" ht="15.75" x14ac:dyDescent="0.2">
      <c r="A287" s="113" t="s">
        <v>2917</v>
      </c>
      <c r="B287" s="108" t="str">
        <f>IF(стр.5!BA31&gt;=стр.5!BA34,"ВЕРНО","ОШИБКА")</f>
        <v>ВЕРНО</v>
      </c>
    </row>
    <row r="288" spans="1:2" ht="15.75" x14ac:dyDescent="0.2">
      <c r="A288" s="113" t="s">
        <v>2918</v>
      </c>
      <c r="B288" s="108" t="str">
        <f>IF(стр.5!BO31&gt;=стр.5!BO34,"ВЕРНО","ОШИБКА")</f>
        <v>ВЕРНО</v>
      </c>
    </row>
    <row r="289" spans="1:2" ht="15.75" x14ac:dyDescent="0.2">
      <c r="A289" s="113" t="s">
        <v>2919</v>
      </c>
      <c r="B289" s="108" t="str">
        <f>IF(стр.5!CF31&gt;=стр.5!CF34,"ВЕРНО","ОШИБКА")</f>
        <v>ВЕРНО</v>
      </c>
    </row>
    <row r="290" spans="1:2" ht="15.75" x14ac:dyDescent="0.2">
      <c r="A290" s="113" t="s">
        <v>2920</v>
      </c>
      <c r="B290" s="108" t="str">
        <f>IF(стр.5!CW31&gt;=стр.5!CW34,"ВЕРНО","ОШИБКА")</f>
        <v>ВЕРНО</v>
      </c>
    </row>
    <row r="291" spans="1:2" ht="15.75" x14ac:dyDescent="0.2">
      <c r="A291" s="113" t="s">
        <v>2921</v>
      </c>
      <c r="B291" s="108" t="str">
        <f>IF(стр.5!DN31&gt;=стр.5!DN34,"ВЕРНО","ОШИБКА")</f>
        <v>ВЕРНО</v>
      </c>
    </row>
    <row r="292" spans="1:2" ht="15.75" x14ac:dyDescent="0.2">
      <c r="A292" s="113" t="s">
        <v>2922</v>
      </c>
      <c r="B292" s="108" t="str">
        <f>IF(стр.5!EG31&gt;=стр.5!EG34,"ВЕРНО","ОШИБКА")</f>
        <v>ВЕРНО</v>
      </c>
    </row>
    <row r="293" spans="1:2" ht="15.75" x14ac:dyDescent="0.2">
      <c r="A293" s="113" t="s">
        <v>1104</v>
      </c>
      <c r="B293" s="108" t="str">
        <f>IF(стр.5!BA7&gt;=стр.5!BO7,"ВЕРНО","ОШИБКА")</f>
        <v>ВЕРНО</v>
      </c>
    </row>
    <row r="294" spans="1:2" ht="15.75" x14ac:dyDescent="0.2">
      <c r="A294" s="113" t="s">
        <v>1105</v>
      </c>
      <c r="B294" s="108" t="str">
        <f>IF(стр.5!BA8&gt;=стр.5!BO8,"ВЕРНО","ОШИБКА")</f>
        <v>ВЕРНО</v>
      </c>
    </row>
    <row r="295" spans="1:2" ht="15.75" x14ac:dyDescent="0.2">
      <c r="A295" s="113" t="s">
        <v>1106</v>
      </c>
      <c r="B295" s="108" t="str">
        <f>IF(стр.5!BA11&gt;=стр.5!BO11,"ВЕРНО","ОШИБКА")</f>
        <v>ВЕРНО</v>
      </c>
    </row>
    <row r="296" spans="1:2" ht="15.75" x14ac:dyDescent="0.2">
      <c r="A296" s="113" t="s">
        <v>1107</v>
      </c>
      <c r="B296" s="108" t="str">
        <f>IF(стр.5!BA13&gt;=стр.5!BO13,"ВЕРНО","ОШИБКА")</f>
        <v>ВЕРНО</v>
      </c>
    </row>
    <row r="297" spans="1:2" ht="15.75" x14ac:dyDescent="0.2">
      <c r="A297" s="113" t="s">
        <v>1108</v>
      </c>
      <c r="B297" s="108" t="str">
        <f>IF(стр.5!BA14&gt;=стр.5!BO14,"ВЕРНО","ОШИБКА")</f>
        <v>ВЕРНО</v>
      </c>
    </row>
    <row r="298" spans="1:2" ht="15.75" x14ac:dyDescent="0.2">
      <c r="A298" s="113" t="s">
        <v>1109</v>
      </c>
      <c r="B298" s="108" t="str">
        <f>IF(стр.5!BA15&gt;=стр.5!BO15,"ВЕРНО","ОШИБКА")</f>
        <v>ВЕРНО</v>
      </c>
    </row>
    <row r="299" spans="1:2" ht="15.75" x14ac:dyDescent="0.2">
      <c r="A299" s="113" t="s">
        <v>1110</v>
      </c>
      <c r="B299" s="108" t="str">
        <f>IF(стр.5!BA16&gt;=стр.5!BO16,"ВЕРНО","ОШИБКА")</f>
        <v>ВЕРНО</v>
      </c>
    </row>
    <row r="300" spans="1:2" ht="15.75" x14ac:dyDescent="0.2">
      <c r="A300" s="113" t="s">
        <v>1111</v>
      </c>
      <c r="B300" s="108" t="str">
        <f>IF(стр.5!BA17&gt;=стр.5!BO17,"ВЕРНО","ОШИБКА")</f>
        <v>ВЕРНО</v>
      </c>
    </row>
    <row r="301" spans="1:2" ht="15.75" x14ac:dyDescent="0.2">
      <c r="A301" s="113" t="s">
        <v>1112</v>
      </c>
      <c r="B301" s="108" t="str">
        <f>IF(стр.5!BA18&gt;=стр.5!BO18,"ВЕРНО","ОШИБКА")</f>
        <v>ВЕРНО</v>
      </c>
    </row>
    <row r="302" spans="1:2" ht="15.75" x14ac:dyDescent="0.2">
      <c r="A302" s="113" t="s">
        <v>1113</v>
      </c>
      <c r="B302" s="108" t="str">
        <f>IF(стр.5!BA19&gt;=стр.5!BO19,"ВЕРНО","ОШИБКА")</f>
        <v>ВЕРНО</v>
      </c>
    </row>
    <row r="303" spans="1:2" ht="15.75" x14ac:dyDescent="0.2">
      <c r="A303" s="113" t="s">
        <v>1114</v>
      </c>
      <c r="B303" s="108" t="str">
        <f>IF(стр.5!BA20&gt;=стр.5!BO20,"ВЕРНО","ОШИБКА")</f>
        <v>ВЕРНО</v>
      </c>
    </row>
    <row r="304" spans="1:2" ht="15.75" x14ac:dyDescent="0.2">
      <c r="A304" s="113" t="s">
        <v>1115</v>
      </c>
      <c r="B304" s="108" t="str">
        <f>IF(стр.5!BA21&gt;=стр.5!BO21,"ВЕРНО","ОШИБКА")</f>
        <v>ВЕРНО</v>
      </c>
    </row>
    <row r="305" spans="1:2" ht="15.75" x14ac:dyDescent="0.2">
      <c r="A305" s="113" t="s">
        <v>1116</v>
      </c>
      <c r="B305" s="108" t="str">
        <f>IF(стр.5!BA22&gt;=стр.5!BO22,"ВЕРНО","ОШИБКА")</f>
        <v>ВЕРНО</v>
      </c>
    </row>
    <row r="306" spans="1:2" ht="15.75" x14ac:dyDescent="0.2">
      <c r="A306" s="113" t="s">
        <v>1117</v>
      </c>
      <c r="B306" s="108" t="str">
        <f>IF(стр.5!BA23&gt;=стр.5!BO23,"ВЕРНО","ОШИБКА")</f>
        <v>ВЕРНО</v>
      </c>
    </row>
    <row r="307" spans="1:2" ht="15.75" x14ac:dyDescent="0.2">
      <c r="A307" s="113" t="s">
        <v>1118</v>
      </c>
      <c r="B307" s="108" t="str">
        <f>IF(стр.5!BA24&gt;=стр.5!BO24,"ВЕРНО","ОШИБКА")</f>
        <v>ВЕРНО</v>
      </c>
    </row>
    <row r="308" spans="1:2" ht="15.75" x14ac:dyDescent="0.2">
      <c r="A308" s="113" t="s">
        <v>1119</v>
      </c>
      <c r="B308" s="108" t="str">
        <f>IF(стр.5!BA26&gt;=стр.5!BO26,"ВЕРНО","ОШИБКА")</f>
        <v>ВЕРНО</v>
      </c>
    </row>
    <row r="309" spans="1:2" ht="15.75" x14ac:dyDescent="0.2">
      <c r="A309" s="113" t="s">
        <v>1120</v>
      </c>
      <c r="B309" s="108" t="str">
        <f>IF(стр.5!BA27&gt;=стр.5!BO27,"ВЕРНО","ОШИБКА")</f>
        <v>ВЕРНО</v>
      </c>
    </row>
    <row r="310" spans="1:2" ht="15.75" x14ac:dyDescent="0.2">
      <c r="A310" s="113" t="s">
        <v>1121</v>
      </c>
      <c r="B310" s="108" t="str">
        <f>IF(стр.5!BA28&gt;=стр.5!BO28,"ВЕРНО","ОШИБКА")</f>
        <v>ВЕРНО</v>
      </c>
    </row>
    <row r="311" spans="1:2" ht="15.75" x14ac:dyDescent="0.2">
      <c r="A311" s="113" t="s">
        <v>1122</v>
      </c>
      <c r="B311" s="108" t="str">
        <f>IF(стр.5!BA29&gt;=стр.5!BO29,"ВЕРНО","ОШИБКА")</f>
        <v>ВЕРНО</v>
      </c>
    </row>
    <row r="312" spans="1:2" ht="15.75" x14ac:dyDescent="0.2">
      <c r="A312" s="113" t="s">
        <v>1123</v>
      </c>
      <c r="B312" s="108" t="str">
        <f>IF(стр.5!BA30&gt;=стр.5!BO30,"ВЕРНО","ОШИБКА")</f>
        <v>ВЕРНО</v>
      </c>
    </row>
    <row r="313" spans="1:2" ht="15.75" x14ac:dyDescent="0.2">
      <c r="A313" s="113" t="s">
        <v>1124</v>
      </c>
      <c r="B313" s="108" t="str">
        <f>IF(стр.5!BA31&gt;=стр.5!BO31,"ВЕРНО","ОШИБКА")</f>
        <v>ВЕРНО</v>
      </c>
    </row>
    <row r="314" spans="1:2" ht="15.75" x14ac:dyDescent="0.2">
      <c r="A314" s="113" t="s">
        <v>1125</v>
      </c>
      <c r="B314" s="108" t="str">
        <f>IF(стр.5!BA32&gt;=стр.5!BO32,"ВЕРНО","ОШИБКА")</f>
        <v>ВЕРНО</v>
      </c>
    </row>
    <row r="315" spans="1:2" ht="15.75" x14ac:dyDescent="0.2">
      <c r="A315" s="113" t="s">
        <v>1126</v>
      </c>
      <c r="B315" s="108" t="str">
        <f>IF(стр.5!BA34&gt;=стр.5!BO34,"ВЕРНО","ОШИБКА")</f>
        <v>ВЕРНО</v>
      </c>
    </row>
    <row r="316" spans="1:2" ht="15.75" x14ac:dyDescent="0.2">
      <c r="A316" s="113" t="s">
        <v>1127</v>
      </c>
      <c r="B316" s="108" t="str">
        <f>IF(стр.5!BA7&gt;=стр.5!CF7,"ВЕРНО","ОШИБКА")</f>
        <v>ВЕРНО</v>
      </c>
    </row>
    <row r="317" spans="1:2" ht="15.75" x14ac:dyDescent="0.2">
      <c r="A317" s="113" t="s">
        <v>1128</v>
      </c>
      <c r="B317" s="108" t="str">
        <f>IF(стр.5!BA8&gt;=стр.5!CF8,"ВЕРНО","ОШИБКА")</f>
        <v>ВЕРНО</v>
      </c>
    </row>
    <row r="318" spans="1:2" ht="15.75" x14ac:dyDescent="0.2">
      <c r="A318" s="113" t="s">
        <v>1129</v>
      </c>
      <c r="B318" s="108" t="str">
        <f>IF(стр.5!BA11&gt;=стр.5!CF11,"ВЕРНО","ОШИБКА")</f>
        <v>ВЕРНО</v>
      </c>
    </row>
    <row r="319" spans="1:2" ht="15.75" x14ac:dyDescent="0.2">
      <c r="A319" s="113" t="s">
        <v>1130</v>
      </c>
      <c r="B319" s="108" t="str">
        <f>IF(стр.5!BA13&gt;=стр.5!CF13,"ВЕРНО","ОШИБКА")</f>
        <v>ВЕРНО</v>
      </c>
    </row>
    <row r="320" spans="1:2" ht="15.75" x14ac:dyDescent="0.2">
      <c r="A320" s="113" t="s">
        <v>1131</v>
      </c>
      <c r="B320" s="108" t="str">
        <f>IF(стр.5!BA14&gt;=стр.5!CF14,"ВЕРНО","ОШИБКА")</f>
        <v>ВЕРНО</v>
      </c>
    </row>
    <row r="321" spans="1:2" ht="15.75" x14ac:dyDescent="0.2">
      <c r="A321" s="113" t="s">
        <v>1132</v>
      </c>
      <c r="B321" s="108" t="str">
        <f>IF(стр.5!BA15&gt;=стр.5!CF15,"ВЕРНО","ОШИБКА")</f>
        <v>ВЕРНО</v>
      </c>
    </row>
    <row r="322" spans="1:2" ht="15.75" x14ac:dyDescent="0.2">
      <c r="A322" s="113" t="s">
        <v>1133</v>
      </c>
      <c r="B322" s="108" t="str">
        <f>IF(стр.5!BA16&gt;=стр.5!CF16,"ВЕРНО","ОШИБКА")</f>
        <v>ВЕРНО</v>
      </c>
    </row>
    <row r="323" spans="1:2" ht="15.75" x14ac:dyDescent="0.2">
      <c r="A323" s="113" t="s">
        <v>1134</v>
      </c>
      <c r="B323" s="108" t="str">
        <f>IF(стр.5!BA17&gt;=стр.5!CF17,"ВЕРНО","ОШИБКА")</f>
        <v>ВЕРНО</v>
      </c>
    </row>
    <row r="324" spans="1:2" ht="15.75" x14ac:dyDescent="0.2">
      <c r="A324" s="113" t="s">
        <v>1135</v>
      </c>
      <c r="B324" s="108" t="str">
        <f>IF(стр.5!BA18&gt;=стр.5!CF18,"ВЕРНО","ОШИБКА")</f>
        <v>ВЕРНО</v>
      </c>
    </row>
    <row r="325" spans="1:2" ht="15.75" x14ac:dyDescent="0.2">
      <c r="A325" s="113" t="s">
        <v>1136</v>
      </c>
      <c r="B325" s="108" t="str">
        <f>IF(стр.5!BA19&gt;=стр.5!CF19,"ВЕРНО","ОШИБКА")</f>
        <v>ВЕРНО</v>
      </c>
    </row>
    <row r="326" spans="1:2" ht="15.75" x14ac:dyDescent="0.2">
      <c r="A326" s="113" t="s">
        <v>1137</v>
      </c>
      <c r="B326" s="108" t="str">
        <f>IF(стр.5!BA20&gt;=стр.5!CF20,"ВЕРНО","ОШИБКА")</f>
        <v>ВЕРНО</v>
      </c>
    </row>
    <row r="327" spans="1:2" ht="15.75" x14ac:dyDescent="0.2">
      <c r="A327" s="113" t="s">
        <v>1138</v>
      </c>
      <c r="B327" s="108" t="str">
        <f>IF(стр.5!BA21&gt;=стр.5!CF21,"ВЕРНО","ОШИБКА")</f>
        <v>ВЕРНО</v>
      </c>
    </row>
    <row r="328" spans="1:2" ht="15.75" x14ac:dyDescent="0.2">
      <c r="A328" s="113" t="s">
        <v>1139</v>
      </c>
      <c r="B328" s="108" t="str">
        <f>IF(стр.5!BA22&gt;=стр.5!CF22,"ВЕРНО","ОШИБКА")</f>
        <v>ВЕРНО</v>
      </c>
    </row>
    <row r="329" spans="1:2" ht="15.75" x14ac:dyDescent="0.2">
      <c r="A329" s="113" t="s">
        <v>1140</v>
      </c>
      <c r="B329" s="108" t="str">
        <f>IF(стр.5!BA23&gt;=стр.5!CF23,"ВЕРНО","ОШИБКА")</f>
        <v>ВЕРНО</v>
      </c>
    </row>
    <row r="330" spans="1:2" ht="15.75" x14ac:dyDescent="0.2">
      <c r="A330" s="113" t="s">
        <v>1141</v>
      </c>
      <c r="B330" s="108" t="str">
        <f>IF(стр.5!BA24&gt;=стр.5!CF24,"ВЕРНО","ОШИБКА")</f>
        <v>ВЕРНО</v>
      </c>
    </row>
    <row r="331" spans="1:2" ht="15.75" x14ac:dyDescent="0.2">
      <c r="A331" s="113" t="s">
        <v>1142</v>
      </c>
      <c r="B331" s="108" t="str">
        <f>IF(стр.5!BA26&gt;=стр.5!CF26,"ВЕРНО","ОШИБКА")</f>
        <v>ВЕРНО</v>
      </c>
    </row>
    <row r="332" spans="1:2" ht="15.75" x14ac:dyDescent="0.2">
      <c r="A332" s="113" t="s">
        <v>1143</v>
      </c>
      <c r="B332" s="108" t="str">
        <f>IF(стр.5!BA27&gt;=стр.5!CF27,"ВЕРНО","ОШИБКА")</f>
        <v>ВЕРНО</v>
      </c>
    </row>
    <row r="333" spans="1:2" ht="15.75" x14ac:dyDescent="0.2">
      <c r="A333" s="113" t="s">
        <v>1144</v>
      </c>
      <c r="B333" s="108" t="str">
        <f>IF(стр.5!BA28&gt;=стр.5!CF28,"ВЕРНО","ОШИБКА")</f>
        <v>ВЕРНО</v>
      </c>
    </row>
    <row r="334" spans="1:2" ht="15.75" x14ac:dyDescent="0.2">
      <c r="A334" s="113" t="s">
        <v>1145</v>
      </c>
      <c r="B334" s="108" t="str">
        <f>IF(стр.5!BA29&gt;=стр.5!CF29,"ВЕРНО","ОШИБКА")</f>
        <v>ВЕРНО</v>
      </c>
    </row>
    <row r="335" spans="1:2" ht="15.75" x14ac:dyDescent="0.2">
      <c r="A335" s="113" t="s">
        <v>1146</v>
      </c>
      <c r="B335" s="108" t="str">
        <f>IF(стр.5!BA30&gt;=стр.5!CF30,"ВЕРНО","ОШИБКА")</f>
        <v>ВЕРНО</v>
      </c>
    </row>
    <row r="336" spans="1:2" ht="15.75" x14ac:dyDescent="0.2">
      <c r="A336" s="113" t="s">
        <v>1147</v>
      </c>
      <c r="B336" s="108" t="str">
        <f>IF(стр.5!BA31&gt;=стр.5!CF31,"ВЕРНО","ОШИБКА")</f>
        <v>ВЕРНО</v>
      </c>
    </row>
    <row r="337" spans="1:2" ht="15.75" x14ac:dyDescent="0.2">
      <c r="A337" s="113" t="s">
        <v>1148</v>
      </c>
      <c r="B337" s="108" t="str">
        <f>IF(стр.5!BA32&gt;=стр.5!CF32,"ВЕРНО","ОШИБКА")</f>
        <v>ВЕРНО</v>
      </c>
    </row>
    <row r="338" spans="1:2" ht="15.75" x14ac:dyDescent="0.2">
      <c r="A338" s="113" t="s">
        <v>1149</v>
      </c>
      <c r="B338" s="108" t="str">
        <f>IF(стр.5!BA34&gt;=стр.5!CF34,"ВЕРНО","ОШИБКА")</f>
        <v>ВЕРНО</v>
      </c>
    </row>
    <row r="339" spans="1:2" ht="15.75" x14ac:dyDescent="0.2">
      <c r="A339" s="113" t="s">
        <v>1150</v>
      </c>
      <c r="B339" s="108" t="str">
        <f>IF(стр.5!BA7&gt;=стр.5!CW7,"ВЕРНО","ОШИБКА")</f>
        <v>ВЕРНО</v>
      </c>
    </row>
    <row r="340" spans="1:2" ht="15.75" x14ac:dyDescent="0.2">
      <c r="A340" s="113" t="s">
        <v>1151</v>
      </c>
      <c r="B340" s="108" t="str">
        <f>IF(стр.5!BA8&gt;=стр.5!CW8,"ВЕРНО","ОШИБКА")</f>
        <v>ВЕРНО</v>
      </c>
    </row>
    <row r="341" spans="1:2" ht="15.75" x14ac:dyDescent="0.2">
      <c r="A341" s="113" t="s">
        <v>1152</v>
      </c>
      <c r="B341" s="108" t="str">
        <f>IF(стр.5!BA11&gt;=стр.5!CW11,"ВЕРНО","ОШИБКА")</f>
        <v>ВЕРНО</v>
      </c>
    </row>
    <row r="342" spans="1:2" ht="15.75" x14ac:dyDescent="0.2">
      <c r="A342" s="113" t="s">
        <v>1153</v>
      </c>
      <c r="B342" s="108" t="str">
        <f>IF(стр.5!BA13&gt;=стр.5!CW13,"ВЕРНО","ОШИБКА")</f>
        <v>ВЕРНО</v>
      </c>
    </row>
    <row r="343" spans="1:2" ht="15.75" x14ac:dyDescent="0.2">
      <c r="A343" s="113" t="s">
        <v>1154</v>
      </c>
      <c r="B343" s="108" t="str">
        <f>IF(стр.5!BA14&gt;=стр.5!CW14,"ВЕРНО","ОШИБКА")</f>
        <v>ВЕРНО</v>
      </c>
    </row>
    <row r="344" spans="1:2" ht="15.75" x14ac:dyDescent="0.2">
      <c r="A344" s="113" t="s">
        <v>1155</v>
      </c>
      <c r="B344" s="108" t="str">
        <f>IF(стр.5!BA15&gt;=стр.5!CW15,"ВЕРНО","ОШИБКА")</f>
        <v>ВЕРНО</v>
      </c>
    </row>
    <row r="345" spans="1:2" ht="15.75" x14ac:dyDescent="0.2">
      <c r="A345" s="113" t="s">
        <v>1156</v>
      </c>
      <c r="B345" s="108" t="str">
        <f>IF(стр.5!BA16&gt;=стр.5!CW16,"ВЕРНО","ОШИБКА")</f>
        <v>ВЕРНО</v>
      </c>
    </row>
    <row r="346" spans="1:2" ht="15.75" x14ac:dyDescent="0.2">
      <c r="A346" s="113" t="s">
        <v>1157</v>
      </c>
      <c r="B346" s="108" t="str">
        <f>IF(стр.5!BA17&gt;=стр.5!CW17,"ВЕРНО","ОШИБКА")</f>
        <v>ВЕРНО</v>
      </c>
    </row>
    <row r="347" spans="1:2" ht="15.75" x14ac:dyDescent="0.2">
      <c r="A347" s="113" t="s">
        <v>1158</v>
      </c>
      <c r="B347" s="108" t="str">
        <f>IF(стр.5!BA18&gt;=стр.5!CW18,"ВЕРНО","ОШИБКА")</f>
        <v>ВЕРНО</v>
      </c>
    </row>
    <row r="348" spans="1:2" ht="15.75" x14ac:dyDescent="0.2">
      <c r="A348" s="113" t="s">
        <v>1159</v>
      </c>
      <c r="B348" s="108" t="str">
        <f>IF(стр.5!BA19&gt;=стр.5!CW19,"ВЕРНО","ОШИБКА")</f>
        <v>ВЕРНО</v>
      </c>
    </row>
    <row r="349" spans="1:2" ht="15.75" x14ac:dyDescent="0.2">
      <c r="A349" s="113" t="s">
        <v>1160</v>
      </c>
      <c r="B349" s="108" t="str">
        <f>IF(стр.5!BA20&gt;=стр.5!CW20,"ВЕРНО","ОШИБКА")</f>
        <v>ВЕРНО</v>
      </c>
    </row>
    <row r="350" spans="1:2" ht="15.75" x14ac:dyDescent="0.2">
      <c r="A350" s="113" t="s">
        <v>1161</v>
      </c>
      <c r="B350" s="108" t="str">
        <f>IF(стр.5!BA21&gt;=стр.5!CW21,"ВЕРНО","ОШИБКА")</f>
        <v>ВЕРНО</v>
      </c>
    </row>
    <row r="351" spans="1:2" ht="15.75" x14ac:dyDescent="0.2">
      <c r="A351" s="113" t="s">
        <v>1162</v>
      </c>
      <c r="B351" s="108" t="str">
        <f>IF(стр.5!BA22&gt;=стр.5!CW22,"ВЕРНО","ОШИБКА")</f>
        <v>ВЕРНО</v>
      </c>
    </row>
    <row r="352" spans="1:2" ht="15.75" x14ac:dyDescent="0.2">
      <c r="A352" s="113" t="s">
        <v>1163</v>
      </c>
      <c r="B352" s="108" t="str">
        <f>IF(стр.5!BA23&gt;=стр.5!CW23,"ВЕРНО","ОШИБКА")</f>
        <v>ВЕРНО</v>
      </c>
    </row>
    <row r="353" spans="1:2" ht="15.75" x14ac:dyDescent="0.2">
      <c r="A353" s="113" t="s">
        <v>1164</v>
      </c>
      <c r="B353" s="108" t="str">
        <f>IF(стр.5!BA24&gt;=стр.5!CW24,"ВЕРНО","ОШИБКА")</f>
        <v>ВЕРНО</v>
      </c>
    </row>
    <row r="354" spans="1:2" ht="15.75" x14ac:dyDescent="0.2">
      <c r="A354" s="113" t="s">
        <v>1165</v>
      </c>
      <c r="B354" s="108" t="str">
        <f>IF(стр.5!BA26&gt;=стр.5!CW26,"ВЕРНО","ОШИБКА")</f>
        <v>ВЕРНО</v>
      </c>
    </row>
    <row r="355" spans="1:2" ht="15.75" x14ac:dyDescent="0.2">
      <c r="A355" s="113" t="s">
        <v>1166</v>
      </c>
      <c r="B355" s="108" t="str">
        <f>IF(стр.5!BA27&gt;=стр.5!CW27,"ВЕРНО","ОШИБКА")</f>
        <v>ВЕРНО</v>
      </c>
    </row>
    <row r="356" spans="1:2" ht="15.75" x14ac:dyDescent="0.2">
      <c r="A356" s="113" t="s">
        <v>1167</v>
      </c>
      <c r="B356" s="108" t="str">
        <f>IF(стр.5!BA28&gt;=стр.5!CW28,"ВЕРНО","ОШИБКА")</f>
        <v>ВЕРНО</v>
      </c>
    </row>
    <row r="357" spans="1:2" ht="15.75" x14ac:dyDescent="0.2">
      <c r="A357" s="113" t="s">
        <v>1168</v>
      </c>
      <c r="B357" s="108" t="str">
        <f>IF(стр.5!BA29&gt;=стр.5!CW29,"ВЕРНО","ОШИБКА")</f>
        <v>ВЕРНО</v>
      </c>
    </row>
    <row r="358" spans="1:2" ht="15.75" x14ac:dyDescent="0.2">
      <c r="A358" s="113" t="s">
        <v>1169</v>
      </c>
      <c r="B358" s="108" t="str">
        <f>IF(стр.5!BA30&gt;=стр.5!CW30,"ВЕРНО","ОШИБКА")</f>
        <v>ВЕРНО</v>
      </c>
    </row>
    <row r="359" spans="1:2" ht="15.75" x14ac:dyDescent="0.2">
      <c r="A359" s="113" t="s">
        <v>1170</v>
      </c>
      <c r="B359" s="108" t="str">
        <f>IF(стр.5!BA31&gt;=стр.5!CW31,"ВЕРНО","ОШИБКА")</f>
        <v>ВЕРНО</v>
      </c>
    </row>
    <row r="360" spans="1:2" ht="15.75" x14ac:dyDescent="0.2">
      <c r="A360" s="113" t="s">
        <v>1171</v>
      </c>
      <c r="B360" s="108" t="str">
        <f>IF(стр.5!BA32&gt;=стр.5!CW32,"ВЕРНО","ОШИБКА")</f>
        <v>ВЕРНО</v>
      </c>
    </row>
    <row r="361" spans="1:2" ht="15.75" x14ac:dyDescent="0.2">
      <c r="A361" s="113" t="s">
        <v>1172</v>
      </c>
      <c r="B361" s="108" t="str">
        <f>IF(стр.5!BA34&gt;=стр.5!CW34,"ВЕРНО","ОШИБКА")</f>
        <v>ВЕРНО</v>
      </c>
    </row>
    <row r="362" spans="1:2" ht="15.75" x14ac:dyDescent="0.2">
      <c r="A362" s="113" t="s">
        <v>1173</v>
      </c>
      <c r="B362" s="108" t="str">
        <f>IF(стр.5!BA7&gt;=стр.5!DN7,"ВЕРНО","ОШИБКА")</f>
        <v>ВЕРНО</v>
      </c>
    </row>
    <row r="363" spans="1:2" ht="15.75" x14ac:dyDescent="0.2">
      <c r="A363" s="113" t="s">
        <v>1174</v>
      </c>
      <c r="B363" s="108" t="str">
        <f>IF(стр.5!BA8&gt;=стр.5!DN8,"ВЕРНО","ОШИБКА")</f>
        <v>ВЕРНО</v>
      </c>
    </row>
    <row r="364" spans="1:2" ht="15.75" x14ac:dyDescent="0.2">
      <c r="A364" s="113" t="s">
        <v>1175</v>
      </c>
      <c r="B364" s="108" t="str">
        <f>IF(стр.5!BA11&gt;=стр.5!DN11,"ВЕРНО","ОШИБКА")</f>
        <v>ВЕРНО</v>
      </c>
    </row>
    <row r="365" spans="1:2" ht="15.75" x14ac:dyDescent="0.2">
      <c r="A365" s="113" t="s">
        <v>1176</v>
      </c>
      <c r="B365" s="108" t="str">
        <f>IF(стр.5!BA13&gt;=стр.5!DN13,"ВЕРНО","ОШИБКА")</f>
        <v>ВЕРНО</v>
      </c>
    </row>
    <row r="366" spans="1:2" ht="15.75" x14ac:dyDescent="0.2">
      <c r="A366" s="113" t="s">
        <v>1177</v>
      </c>
      <c r="B366" s="108" t="str">
        <f>IF(стр.5!BA14&gt;=стр.5!DN14,"ВЕРНО","ОШИБКА")</f>
        <v>ВЕРНО</v>
      </c>
    </row>
    <row r="367" spans="1:2" ht="15.75" x14ac:dyDescent="0.2">
      <c r="A367" s="113" t="s">
        <v>1178</v>
      </c>
      <c r="B367" s="108" t="str">
        <f>IF(стр.5!BA15&gt;=стр.5!DN15,"ВЕРНО","ОШИБКА")</f>
        <v>ВЕРНО</v>
      </c>
    </row>
    <row r="368" spans="1:2" ht="15.75" x14ac:dyDescent="0.2">
      <c r="A368" s="113" t="s">
        <v>1179</v>
      </c>
      <c r="B368" s="108" t="str">
        <f>IF(стр.5!BA16&gt;=стр.5!DN16,"ВЕРНО","ОШИБКА")</f>
        <v>ВЕРНО</v>
      </c>
    </row>
    <row r="369" spans="1:2" ht="15.75" x14ac:dyDescent="0.2">
      <c r="A369" s="113" t="s">
        <v>1180</v>
      </c>
      <c r="B369" s="108" t="str">
        <f>IF(стр.5!BA17&gt;=стр.5!DN17,"ВЕРНО","ОШИБКА")</f>
        <v>ВЕРНО</v>
      </c>
    </row>
    <row r="370" spans="1:2" ht="15.75" x14ac:dyDescent="0.2">
      <c r="A370" s="113" t="s">
        <v>1181</v>
      </c>
      <c r="B370" s="108" t="str">
        <f>IF(стр.5!BA18&gt;=стр.5!DN18,"ВЕРНО","ОШИБКА")</f>
        <v>ВЕРНО</v>
      </c>
    </row>
    <row r="371" spans="1:2" ht="15.75" x14ac:dyDescent="0.2">
      <c r="A371" s="113" t="s">
        <v>1182</v>
      </c>
      <c r="B371" s="108" t="str">
        <f>IF(стр.5!BA19&gt;=стр.5!DN19,"ВЕРНО","ОШИБКА")</f>
        <v>ВЕРНО</v>
      </c>
    </row>
    <row r="372" spans="1:2" ht="15.75" x14ac:dyDescent="0.2">
      <c r="A372" s="113" t="s">
        <v>1183</v>
      </c>
      <c r="B372" s="108" t="str">
        <f>IF(стр.5!BA20&gt;=стр.5!DN20,"ВЕРНО","ОШИБКА")</f>
        <v>ВЕРНО</v>
      </c>
    </row>
    <row r="373" spans="1:2" ht="15.75" x14ac:dyDescent="0.2">
      <c r="A373" s="113" t="s">
        <v>1184</v>
      </c>
      <c r="B373" s="108" t="str">
        <f>IF(стр.5!BA21&gt;=стр.5!DN21,"ВЕРНО","ОШИБКА")</f>
        <v>ВЕРНО</v>
      </c>
    </row>
    <row r="374" spans="1:2" ht="15.75" x14ac:dyDescent="0.2">
      <c r="A374" s="113" t="s">
        <v>1185</v>
      </c>
      <c r="B374" s="108" t="str">
        <f>IF(стр.5!BA22&gt;=стр.5!DN22,"ВЕРНО","ОШИБКА")</f>
        <v>ВЕРНО</v>
      </c>
    </row>
    <row r="375" spans="1:2" ht="15.75" x14ac:dyDescent="0.2">
      <c r="A375" s="113" t="s">
        <v>1186</v>
      </c>
      <c r="B375" s="108" t="str">
        <f>IF(стр.5!BA23&gt;=стр.5!DN23,"ВЕРНО","ОШИБКА")</f>
        <v>ВЕРНО</v>
      </c>
    </row>
    <row r="376" spans="1:2" ht="15.75" x14ac:dyDescent="0.2">
      <c r="A376" s="113" t="s">
        <v>1187</v>
      </c>
      <c r="B376" s="108" t="str">
        <f>IF(стр.5!BA24&gt;=стр.5!DN24,"ВЕРНО","ОШИБКА")</f>
        <v>ВЕРНО</v>
      </c>
    </row>
    <row r="377" spans="1:2" ht="15.75" x14ac:dyDescent="0.2">
      <c r="A377" s="113" t="s">
        <v>1188</v>
      </c>
      <c r="B377" s="108" t="str">
        <f>IF(стр.5!BA26&gt;=стр.5!DN26,"ВЕРНО","ОШИБКА")</f>
        <v>ВЕРНО</v>
      </c>
    </row>
    <row r="378" spans="1:2" ht="15.75" x14ac:dyDescent="0.2">
      <c r="A378" s="113" t="s">
        <v>1189</v>
      </c>
      <c r="B378" s="108" t="str">
        <f>IF(стр.5!BA27&gt;=стр.5!DN27,"ВЕРНО","ОШИБКА")</f>
        <v>ВЕРНО</v>
      </c>
    </row>
    <row r="379" spans="1:2" ht="15.75" x14ac:dyDescent="0.2">
      <c r="A379" s="113" t="s">
        <v>1190</v>
      </c>
      <c r="B379" s="108" t="str">
        <f>IF(стр.5!BA28&gt;=стр.5!DN28,"ВЕРНО","ОШИБКА")</f>
        <v>ВЕРНО</v>
      </c>
    </row>
    <row r="380" spans="1:2" ht="15.75" x14ac:dyDescent="0.2">
      <c r="A380" s="113" t="s">
        <v>1191</v>
      </c>
      <c r="B380" s="108" t="str">
        <f>IF(стр.5!BA29&gt;=стр.5!DN29,"ВЕРНО","ОШИБКА")</f>
        <v>ВЕРНО</v>
      </c>
    </row>
    <row r="381" spans="1:2" ht="15.75" x14ac:dyDescent="0.2">
      <c r="A381" s="113" t="s">
        <v>1192</v>
      </c>
      <c r="B381" s="108" t="str">
        <f>IF(стр.5!BA30&gt;=стр.5!DN30,"ВЕРНО","ОШИБКА")</f>
        <v>ВЕРНО</v>
      </c>
    </row>
    <row r="382" spans="1:2" ht="15.75" x14ac:dyDescent="0.2">
      <c r="A382" s="113" t="s">
        <v>1193</v>
      </c>
      <c r="B382" s="108" t="str">
        <f>IF(стр.5!BA31&gt;=стр.5!DN31,"ВЕРНО","ОШИБКА")</f>
        <v>ВЕРНО</v>
      </c>
    </row>
    <row r="383" spans="1:2" ht="15.75" x14ac:dyDescent="0.2">
      <c r="A383" s="113" t="s">
        <v>1194</v>
      </c>
      <c r="B383" s="108" t="str">
        <f>IF(стр.5!BA32&gt;=стр.5!DN32,"ВЕРНО","ОШИБКА")</f>
        <v>ВЕРНО</v>
      </c>
    </row>
    <row r="384" spans="1:2" ht="15.75" x14ac:dyDescent="0.2">
      <c r="A384" s="113" t="s">
        <v>1195</v>
      </c>
      <c r="B384" s="108" t="str">
        <f>IF(стр.5!BA34&gt;=стр.5!DN34,"ВЕРНО","ОШИБКА")</f>
        <v>ВЕРНО</v>
      </c>
    </row>
    <row r="385" spans="1:2" ht="15.75" x14ac:dyDescent="0.2">
      <c r="A385" s="113" t="s">
        <v>1196</v>
      </c>
      <c r="B385" s="108" t="str">
        <f>IF(стр.5!BA7&gt;=стр.5!EG7,"ВЕРНО","ОШИБКА")</f>
        <v>ВЕРНО</v>
      </c>
    </row>
    <row r="386" spans="1:2" ht="15.75" x14ac:dyDescent="0.2">
      <c r="A386" s="113" t="s">
        <v>1197</v>
      </c>
      <c r="B386" s="108" t="str">
        <f>IF(стр.5!BA8&gt;=стр.5!EG8,"ВЕРНО","ОШИБКА")</f>
        <v>ВЕРНО</v>
      </c>
    </row>
    <row r="387" spans="1:2" ht="15.75" x14ac:dyDescent="0.2">
      <c r="A387" s="113" t="s">
        <v>1198</v>
      </c>
      <c r="B387" s="108" t="str">
        <f>IF(стр.5!BA11&gt;=стр.5!EG11,"ВЕРНО","ОШИБКА")</f>
        <v>ВЕРНО</v>
      </c>
    </row>
    <row r="388" spans="1:2" ht="15.75" x14ac:dyDescent="0.2">
      <c r="A388" s="113" t="s">
        <v>1199</v>
      </c>
      <c r="B388" s="108" t="str">
        <f>IF(стр.5!BA13&gt;=стр.5!EG13,"ВЕРНО","ОШИБКА")</f>
        <v>ВЕРНО</v>
      </c>
    </row>
    <row r="389" spans="1:2" ht="15.75" x14ac:dyDescent="0.2">
      <c r="A389" s="113" t="s">
        <v>1200</v>
      </c>
      <c r="B389" s="108" t="str">
        <f>IF(стр.5!BA14&gt;=стр.5!EG14,"ВЕРНО","ОШИБКА")</f>
        <v>ВЕРНО</v>
      </c>
    </row>
    <row r="390" spans="1:2" ht="15.75" x14ac:dyDescent="0.2">
      <c r="A390" s="113" t="s">
        <v>1201</v>
      </c>
      <c r="B390" s="108" t="str">
        <f>IF(стр.5!BA15&gt;=стр.5!EG15,"ВЕРНО","ОШИБКА")</f>
        <v>ВЕРНО</v>
      </c>
    </row>
    <row r="391" spans="1:2" ht="15.75" x14ac:dyDescent="0.2">
      <c r="A391" s="113" t="s">
        <v>1202</v>
      </c>
      <c r="B391" s="108" t="str">
        <f>IF(стр.5!BA16&gt;=стр.5!EG16,"ВЕРНО","ОШИБКА")</f>
        <v>ВЕРНО</v>
      </c>
    </row>
    <row r="392" spans="1:2" ht="15.75" x14ac:dyDescent="0.2">
      <c r="A392" s="113" t="s">
        <v>1203</v>
      </c>
      <c r="B392" s="108" t="str">
        <f>IF(стр.5!BA17&gt;=стр.5!EG17,"ВЕРНО","ОШИБКА")</f>
        <v>ВЕРНО</v>
      </c>
    </row>
    <row r="393" spans="1:2" ht="15.75" x14ac:dyDescent="0.2">
      <c r="A393" s="113" t="s">
        <v>1204</v>
      </c>
      <c r="B393" s="108" t="str">
        <f>IF(стр.5!BA18&gt;=стр.5!EG18,"ВЕРНО","ОШИБКА")</f>
        <v>ВЕРНО</v>
      </c>
    </row>
    <row r="394" spans="1:2" ht="15.75" x14ac:dyDescent="0.2">
      <c r="A394" s="113" t="s">
        <v>1205</v>
      </c>
      <c r="B394" s="108" t="str">
        <f>IF(стр.5!BA19&gt;=стр.5!EG19,"ВЕРНО","ОШИБКА")</f>
        <v>ВЕРНО</v>
      </c>
    </row>
    <row r="395" spans="1:2" ht="15.75" x14ac:dyDescent="0.2">
      <c r="A395" s="113" t="s">
        <v>1206</v>
      </c>
      <c r="B395" s="108" t="str">
        <f>IF(стр.5!BA20&gt;=стр.5!EG20,"ВЕРНО","ОШИБКА")</f>
        <v>ВЕРНО</v>
      </c>
    </row>
    <row r="396" spans="1:2" ht="15.75" x14ac:dyDescent="0.2">
      <c r="A396" s="113" t="s">
        <v>1207</v>
      </c>
      <c r="B396" s="108" t="str">
        <f>IF(стр.5!BA21&gt;=стр.5!EG21,"ВЕРНО","ОШИБКА")</f>
        <v>ВЕРНО</v>
      </c>
    </row>
    <row r="397" spans="1:2" ht="15.75" x14ac:dyDescent="0.2">
      <c r="A397" s="113" t="s">
        <v>1208</v>
      </c>
      <c r="B397" s="108" t="str">
        <f>IF(стр.5!BA22&gt;=стр.5!EG22,"ВЕРНО","ОШИБКА")</f>
        <v>ВЕРНО</v>
      </c>
    </row>
    <row r="398" spans="1:2" ht="15.75" x14ac:dyDescent="0.2">
      <c r="A398" s="113" t="s">
        <v>1209</v>
      </c>
      <c r="B398" s="108" t="str">
        <f>IF(стр.5!BA23&gt;=стр.5!EG23,"ВЕРНО","ОШИБКА")</f>
        <v>ВЕРНО</v>
      </c>
    </row>
    <row r="399" spans="1:2" ht="15.75" x14ac:dyDescent="0.2">
      <c r="A399" s="113" t="s">
        <v>1210</v>
      </c>
      <c r="B399" s="108" t="str">
        <f>IF(стр.5!BA24&gt;=стр.5!EG24,"ВЕРНО","ОШИБКА")</f>
        <v>ВЕРНО</v>
      </c>
    </row>
    <row r="400" spans="1:2" ht="15.75" x14ac:dyDescent="0.2">
      <c r="A400" s="113" t="s">
        <v>1211</v>
      </c>
      <c r="B400" s="108" t="str">
        <f>IF(стр.5!BA26&gt;=стр.5!EG26,"ВЕРНО","ОШИБКА")</f>
        <v>ВЕРНО</v>
      </c>
    </row>
    <row r="401" spans="1:2" ht="15.75" x14ac:dyDescent="0.2">
      <c r="A401" s="113" t="s">
        <v>1212</v>
      </c>
      <c r="B401" s="108" t="str">
        <f>IF(стр.5!BA27&gt;=стр.5!EG27,"ВЕРНО","ОШИБКА")</f>
        <v>ВЕРНО</v>
      </c>
    </row>
    <row r="402" spans="1:2" ht="15.75" x14ac:dyDescent="0.2">
      <c r="A402" s="113" t="s">
        <v>1213</v>
      </c>
      <c r="B402" s="108" t="str">
        <f>IF(стр.5!BA28&gt;=стр.5!EG28,"ВЕРНО","ОШИБКА")</f>
        <v>ВЕРНО</v>
      </c>
    </row>
    <row r="403" spans="1:2" ht="15.75" x14ac:dyDescent="0.2">
      <c r="A403" s="113" t="s">
        <v>1214</v>
      </c>
      <c r="B403" s="108" t="str">
        <f>IF(стр.5!BA29&gt;=стр.5!EG29,"ВЕРНО","ОШИБКА")</f>
        <v>ВЕРНО</v>
      </c>
    </row>
    <row r="404" spans="1:2" ht="15.75" x14ac:dyDescent="0.2">
      <c r="A404" s="113" t="s">
        <v>1215</v>
      </c>
      <c r="B404" s="108" t="str">
        <f>IF(стр.5!BA30&gt;=стр.5!EG30,"ВЕРНО","ОШИБКА")</f>
        <v>ВЕРНО</v>
      </c>
    </row>
    <row r="405" spans="1:2" ht="15.75" x14ac:dyDescent="0.2">
      <c r="A405" s="113" t="s">
        <v>1216</v>
      </c>
      <c r="B405" s="108" t="str">
        <f>IF(стр.5!BA31&gt;=стр.5!EG31,"ВЕРНО","ОШИБКА")</f>
        <v>ВЕРНО</v>
      </c>
    </row>
    <row r="406" spans="1:2" ht="15.75" x14ac:dyDescent="0.2">
      <c r="A406" s="113" t="s">
        <v>1217</v>
      </c>
      <c r="B406" s="108" t="str">
        <f>IF(стр.5!BA32&gt;=стр.5!EG32,"ВЕРНО","ОШИБКА")</f>
        <v>ВЕРНО</v>
      </c>
    </row>
    <row r="407" spans="1:2" ht="15.75" x14ac:dyDescent="0.2">
      <c r="A407" s="113" t="s">
        <v>1218</v>
      </c>
      <c r="B407" s="108" t="str">
        <f>IF(стр.5!BA34&gt;=стр.5!EG34,"ВЕРНО","ОШИБКА")</f>
        <v>ВЕРНО</v>
      </c>
    </row>
    <row r="408" spans="1:2" ht="15.75" x14ac:dyDescent="0.2">
      <c r="A408" s="116" t="s">
        <v>1219</v>
      </c>
      <c r="B408" s="108" t="str">
        <f>IF(стр.5!BA7&gt;=SUM(стр.5!BO7:EY7),"ВЕРНО","ОШИБКА")</f>
        <v>ВЕРНО</v>
      </c>
    </row>
    <row r="409" spans="1:2" ht="15.75" x14ac:dyDescent="0.2">
      <c r="A409" s="116" t="s">
        <v>1220</v>
      </c>
      <c r="B409" s="108" t="str">
        <f>IF(стр.5!BA8&gt;=SUM(стр.5!BO8:EY8),"ВЕРНО","ОШИБКА")</f>
        <v>ВЕРНО</v>
      </c>
    </row>
    <row r="410" spans="1:2" ht="15.75" x14ac:dyDescent="0.2">
      <c r="A410" s="116" t="s">
        <v>1221</v>
      </c>
      <c r="B410" s="108" t="str">
        <f>IF(стр.5!BA11&gt;=SUM(стр.5!BO11:EY11),"ВЕРНО","ОШИБКА")</f>
        <v>ВЕРНО</v>
      </c>
    </row>
    <row r="411" spans="1:2" ht="15.75" x14ac:dyDescent="0.2">
      <c r="A411" s="116" t="s">
        <v>1222</v>
      </c>
      <c r="B411" s="108" t="str">
        <f>IF(стр.5!BA13&gt;=SUM(стр.5!BO13:EY13),"ВЕРНО","ОШИБКА")</f>
        <v>ВЕРНО</v>
      </c>
    </row>
    <row r="412" spans="1:2" ht="15.75" x14ac:dyDescent="0.2">
      <c r="A412" s="116" t="s">
        <v>1223</v>
      </c>
      <c r="B412" s="108" t="str">
        <f>IF(стр.5!BA14&gt;=SUM(стр.5!BO14:EY14),"ВЕРНО","ОШИБКА")</f>
        <v>ВЕРНО</v>
      </c>
    </row>
    <row r="413" spans="1:2" ht="15.75" x14ac:dyDescent="0.2">
      <c r="A413" s="116" t="s">
        <v>1224</v>
      </c>
      <c r="B413" s="108" t="str">
        <f>IF(стр.5!BA15&gt;=SUM(стр.5!BO15:EY15),"ВЕРНО","ОШИБКА")</f>
        <v>ВЕРНО</v>
      </c>
    </row>
    <row r="414" spans="1:2" ht="15.75" x14ac:dyDescent="0.2">
      <c r="A414" s="116" t="s">
        <v>1225</v>
      </c>
      <c r="B414" s="108" t="str">
        <f>IF(стр.5!BA16&gt;=SUM(стр.5!BO16:EY16),"ВЕРНО","ОШИБКА")</f>
        <v>ВЕРНО</v>
      </c>
    </row>
    <row r="415" spans="1:2" ht="15.75" x14ac:dyDescent="0.2">
      <c r="A415" s="116" t="s">
        <v>1226</v>
      </c>
      <c r="B415" s="108" t="str">
        <f>IF(стр.5!BA17&gt;=SUM(стр.5!BO17:EY17),"ВЕРНО","ОШИБКА")</f>
        <v>ВЕРНО</v>
      </c>
    </row>
    <row r="416" spans="1:2" ht="15.75" x14ac:dyDescent="0.2">
      <c r="A416" s="116" t="s">
        <v>1227</v>
      </c>
      <c r="B416" s="108" t="str">
        <f>IF(стр.5!BA18&gt;=SUM(стр.5!BO18:EY18),"ВЕРНО","ОШИБКА")</f>
        <v>ВЕРНО</v>
      </c>
    </row>
    <row r="417" spans="1:2" ht="15.75" x14ac:dyDescent="0.2">
      <c r="A417" s="116" t="s">
        <v>1228</v>
      </c>
      <c r="B417" s="108" t="str">
        <f>IF(стр.5!BA19&gt;=SUM(стр.5!BO19:EY19),"ВЕРНО","ОШИБКА")</f>
        <v>ВЕРНО</v>
      </c>
    </row>
    <row r="418" spans="1:2" ht="15.75" x14ac:dyDescent="0.2">
      <c r="A418" s="116" t="s">
        <v>1229</v>
      </c>
      <c r="B418" s="108" t="str">
        <f>IF(стр.5!BA20&gt;=SUM(стр.5!BO20:EY20),"ВЕРНО","ОШИБКА")</f>
        <v>ВЕРНО</v>
      </c>
    </row>
    <row r="419" spans="1:2" ht="15.75" x14ac:dyDescent="0.2">
      <c r="A419" s="116" t="s">
        <v>1230</v>
      </c>
      <c r="B419" s="108" t="str">
        <f>IF(стр.5!BA21&gt;=SUM(стр.5!BO21:EY21),"ВЕРНО","ОШИБКА")</f>
        <v>ВЕРНО</v>
      </c>
    </row>
    <row r="420" spans="1:2" ht="15.75" x14ac:dyDescent="0.2">
      <c r="A420" s="116" t="s">
        <v>1231</v>
      </c>
      <c r="B420" s="108" t="str">
        <f>IF(стр.5!BA22&gt;=SUM(стр.5!BO22:EY22),"ВЕРНО","ОШИБКА")</f>
        <v>ВЕРНО</v>
      </c>
    </row>
    <row r="421" spans="1:2" ht="15.75" x14ac:dyDescent="0.2">
      <c r="A421" s="116" t="s">
        <v>1232</v>
      </c>
      <c r="B421" s="108" t="str">
        <f>IF(стр.5!BA23&gt;=SUM(стр.5!BO23:EY23),"ВЕРНО","ОШИБКА")</f>
        <v>ВЕРНО</v>
      </c>
    </row>
    <row r="422" spans="1:2" ht="15.75" x14ac:dyDescent="0.2">
      <c r="A422" s="116" t="s">
        <v>1233</v>
      </c>
      <c r="B422" s="108" t="str">
        <f>IF(стр.5!BA24&gt;=SUM(стр.5!BO24:EY24),"ВЕРНО","ОШИБКА")</f>
        <v>ВЕРНО</v>
      </c>
    </row>
    <row r="423" spans="1:2" ht="15.75" x14ac:dyDescent="0.2">
      <c r="A423" s="116" t="s">
        <v>1234</v>
      </c>
      <c r="B423" s="108" t="str">
        <f>IF(стр.5!BA26&gt;=SUM(стр.5!BO26:EY26),"ВЕРНО","ОШИБКА")</f>
        <v>ВЕРНО</v>
      </c>
    </row>
    <row r="424" spans="1:2" ht="15.75" x14ac:dyDescent="0.2">
      <c r="A424" s="116" t="s">
        <v>1235</v>
      </c>
      <c r="B424" s="108" t="str">
        <f>IF(стр.5!BA27&gt;=SUM(стр.5!BO27:EY27),"ВЕРНО","ОШИБКА")</f>
        <v>ВЕРНО</v>
      </c>
    </row>
    <row r="425" spans="1:2" ht="15.75" x14ac:dyDescent="0.2">
      <c r="A425" s="116" t="s">
        <v>1236</v>
      </c>
      <c r="B425" s="108" t="str">
        <f>IF(стр.5!BA28&gt;=SUM(стр.5!BO28:EY28),"ВЕРНО","ОШИБКА")</f>
        <v>ВЕРНО</v>
      </c>
    </row>
    <row r="426" spans="1:2" ht="15.75" x14ac:dyDescent="0.2">
      <c r="A426" s="116" t="s">
        <v>1237</v>
      </c>
      <c r="B426" s="108" t="str">
        <f>IF(стр.5!BA29&gt;=SUM(стр.5!BO29:EY29),"ВЕРНО","ОШИБКА")</f>
        <v>ВЕРНО</v>
      </c>
    </row>
    <row r="427" spans="1:2" ht="15.75" x14ac:dyDescent="0.2">
      <c r="A427" s="116" t="s">
        <v>1238</v>
      </c>
      <c r="B427" s="108" t="str">
        <f>IF(стр.5!BA30&gt;=SUM(стр.5!BO30:EY30),"ВЕРНО","ОШИБКА")</f>
        <v>ВЕРНО</v>
      </c>
    </row>
    <row r="428" spans="1:2" ht="15.75" x14ac:dyDescent="0.2">
      <c r="A428" s="116" t="s">
        <v>1239</v>
      </c>
      <c r="B428" s="108" t="str">
        <f>IF(стр.5!BA31&gt;=SUM(стр.5!BO31:EY31),"ВЕРНО","ОШИБКА")</f>
        <v>ВЕРНО</v>
      </c>
    </row>
    <row r="429" spans="1:2" ht="15.75" x14ac:dyDescent="0.2">
      <c r="A429" s="116" t="s">
        <v>1240</v>
      </c>
      <c r="B429" s="108" t="str">
        <f>IF(стр.5!BA32&gt;=SUM(стр.5!BO32:EY32),"ВЕРНО","ОШИБКА")</f>
        <v>ВЕРНО</v>
      </c>
    </row>
    <row r="430" spans="1:2" ht="16.5" thickBot="1" x14ac:dyDescent="0.25">
      <c r="A430" s="119" t="s">
        <v>1241</v>
      </c>
      <c r="B430" s="108" t="str">
        <f>IF(стр.5!BA34&gt;=SUM(стр.5!BO34:EY34),"ВЕРНО","ОШИБКА")</f>
        <v>ВЕРНО</v>
      </c>
    </row>
    <row r="431" spans="1:2" ht="13.5" thickBot="1" x14ac:dyDescent="0.25">
      <c r="A431" s="111" t="s">
        <v>1242</v>
      </c>
      <c r="B431">
        <f>COUNTIF(B432:B816,"ОШИБКА")</f>
        <v>0</v>
      </c>
    </row>
    <row r="432" spans="1:2" ht="15.75" x14ac:dyDescent="0.2">
      <c r="A432" s="118" t="s">
        <v>2466</v>
      </c>
      <c r="B432" s="108" t="str">
        <f>IF(стр.6!BB7=SUM(стр.6!BB8,стр.6!BB24,стр.6!BB25,стр.6!BB30,стр.6!BB31,стр.6!BB32,стр.6!BB33),"ВЕРНО","ОШИБКА")</f>
        <v>ВЕРНО</v>
      </c>
    </row>
    <row r="433" spans="1:2" ht="15.75" x14ac:dyDescent="0.2">
      <c r="A433" s="113" t="s">
        <v>2467</v>
      </c>
      <c r="B433" s="108" t="str">
        <f>IF(стр.6!BJ7=SUM(стр.6!BJ8,стр.6!BJ24,стр.6!BJ25,стр.6!BJ30,стр.6!BJ31,стр.6!BJ32,стр.6!BJ33),"ВЕРНО","ОШИБКА")</f>
        <v>ВЕРНО</v>
      </c>
    </row>
    <row r="434" spans="1:2" ht="15.75" x14ac:dyDescent="0.2">
      <c r="A434" s="113" t="s">
        <v>2468</v>
      </c>
      <c r="B434" s="108" t="str">
        <f>IF(стр.6!BT7=SUM(стр.6!BT8,стр.6!BT24,стр.6!BT25,стр.6!BT30,стр.6!BT31,стр.6!BT32,стр.6!BT33),"ВЕРНО","ОШИБКА")</f>
        <v>ВЕРНО</v>
      </c>
    </row>
    <row r="435" spans="1:2" ht="15.75" x14ac:dyDescent="0.2">
      <c r="A435" s="113" t="s">
        <v>2469</v>
      </c>
      <c r="B435" s="108" t="str">
        <f>IF(стр.6!CD7=SUM(стр.6!CD8,стр.6!CD24,стр.6!CD25,стр.6!CD30,стр.6!CD31,стр.6!CD32,стр.6!CD33),"ВЕРНО","ОШИБКА")</f>
        <v>ВЕРНО</v>
      </c>
    </row>
    <row r="436" spans="1:2" ht="15.75" x14ac:dyDescent="0.2">
      <c r="A436" s="113" t="s">
        <v>2470</v>
      </c>
      <c r="B436" s="108" t="str">
        <f>IF(стр.6!CM7=SUM(стр.6!CM8,стр.6!CM24,стр.6!CM25,стр.6!CM30,стр.6!CM31,стр.6!CM32,стр.6!CM33),"ВЕРНО","ОШИБКА")</f>
        <v>ВЕРНО</v>
      </c>
    </row>
    <row r="437" spans="1:2" ht="15.75" x14ac:dyDescent="0.2">
      <c r="A437" s="113" t="s">
        <v>2471</v>
      </c>
      <c r="B437" s="108" t="str">
        <f>IF(стр.6!CW7=SUM(стр.6!CW8,стр.6!CW24,стр.6!CW25,стр.6!CW30,стр.6!CW31,стр.6!CW32,стр.6!CW33),"ВЕРНО","ОШИБКА")</f>
        <v>ВЕРНО</v>
      </c>
    </row>
    <row r="438" spans="1:2" ht="15.75" x14ac:dyDescent="0.2">
      <c r="A438" s="113" t="s">
        <v>2472</v>
      </c>
      <c r="B438" s="108" t="str">
        <f>IF(стр.6!DG7=SUM(стр.6!DG8,стр.6!DG24,стр.6!DG25,стр.6!DG30,стр.6!DG31,стр.6!DG32,стр.6!DG33),"ВЕРНО","ОШИБКА")</f>
        <v>ВЕРНО</v>
      </c>
    </row>
    <row r="439" spans="1:2" ht="15.75" x14ac:dyDescent="0.2">
      <c r="A439" s="113" t="s">
        <v>2473</v>
      </c>
      <c r="B439" s="108" t="str">
        <f>IF(стр.6!DS7=SUM(стр.6!DS8,стр.6!DS24,стр.6!DS25,стр.6!DS30,стр.6!DS31,стр.6!DS32,стр.6!DS33),"ВЕРНО","ОШИБКА")</f>
        <v>ВЕРНО</v>
      </c>
    </row>
    <row r="440" spans="1:2" ht="15.75" x14ac:dyDescent="0.2">
      <c r="A440" s="113" t="s">
        <v>2474</v>
      </c>
      <c r="B440" s="108" t="str">
        <f>IF(стр.6!EC7=SUM(стр.6!EC8,стр.6!EC24,стр.6!EC25,стр.6!EC30,стр.6!EC31,стр.6!EC32,стр.6!EC33),"ВЕРНО","ОШИБКА")</f>
        <v>ВЕРНО</v>
      </c>
    </row>
    <row r="441" spans="1:2" ht="15.75" x14ac:dyDescent="0.2">
      <c r="A441" s="113" t="s">
        <v>2475</v>
      </c>
      <c r="B441" s="108" t="str">
        <f>IF(стр.6!EM7=SUM(стр.6!EM8,стр.6!EM24,стр.6!EM25,стр.6!EM30,стр.6!EM31,стр.6!EM32,стр.6!EM33),"ВЕРНО","ОШИБКА")</f>
        <v>ВЕРНО</v>
      </c>
    </row>
    <row r="442" spans="1:2" ht="15.75" x14ac:dyDescent="0.2">
      <c r="A442" s="113" t="s">
        <v>2476</v>
      </c>
      <c r="B442" s="108" t="str">
        <f>IF(стр.6!FB7=SUM(стр.6!FB8,стр.6!FB24,стр.6!FB25,стр.6!FB30,стр.6!FB31,стр.6!FB32,стр.6!FB33),"ВЕРНО","ОШИБКА")</f>
        <v>ВЕРНО</v>
      </c>
    </row>
    <row r="443" spans="1:2" ht="15.75" x14ac:dyDescent="0.2">
      <c r="A443" s="113" t="s">
        <v>2477</v>
      </c>
      <c r="B443" s="108" t="str">
        <f>IF(стр.6!BB7&gt;=стр.6!BB8,"ВЕРНО","ОШИБКА")</f>
        <v>ВЕРНО</v>
      </c>
    </row>
    <row r="444" spans="1:2" ht="15.75" x14ac:dyDescent="0.2">
      <c r="A444" s="113" t="s">
        <v>2478</v>
      </c>
      <c r="B444" s="108" t="str">
        <f>IF(стр.6!BJ7&gt;=стр.6!BJ8,"ВЕРНО","ОШИБКА")</f>
        <v>ВЕРНО</v>
      </c>
    </row>
    <row r="445" spans="1:2" ht="15.75" x14ac:dyDescent="0.2">
      <c r="A445" s="113" t="s">
        <v>2479</v>
      </c>
      <c r="B445" s="108" t="str">
        <f>IF(стр.6!BT7&gt;=стр.6!BT8,"ВЕРНО","ОШИБКА")</f>
        <v>ВЕРНО</v>
      </c>
    </row>
    <row r="446" spans="1:2" ht="15.75" x14ac:dyDescent="0.2">
      <c r="A446" s="113" t="s">
        <v>2480</v>
      </c>
      <c r="B446" s="108" t="str">
        <f>IF(стр.6!CD7&gt;=стр.6!CD8,"ВЕРНО","ОШИБКА")</f>
        <v>ВЕРНО</v>
      </c>
    </row>
    <row r="447" spans="1:2" ht="15.75" x14ac:dyDescent="0.2">
      <c r="A447" s="113" t="s">
        <v>2481</v>
      </c>
      <c r="B447" s="108" t="str">
        <f>IF(стр.6!CM7&gt;=стр.6!CM8,"ВЕРНО","ОШИБКА")</f>
        <v>ВЕРНО</v>
      </c>
    </row>
    <row r="448" spans="1:2" ht="15.75" x14ac:dyDescent="0.2">
      <c r="A448" s="113" t="s">
        <v>2482</v>
      </c>
      <c r="B448" s="108" t="str">
        <f>IF(стр.6!CW7&gt;=стр.6!CW8,"ВЕРНО","ОШИБКА")</f>
        <v>ВЕРНО</v>
      </c>
    </row>
    <row r="449" spans="1:2" ht="15.75" x14ac:dyDescent="0.2">
      <c r="A449" s="113" t="s">
        <v>2483</v>
      </c>
      <c r="B449" s="108" t="str">
        <f>IF(стр.6!DG7&gt;=стр.6!DG8,"ВЕРНО","ОШИБКА")</f>
        <v>ВЕРНО</v>
      </c>
    </row>
    <row r="450" spans="1:2" ht="15.75" x14ac:dyDescent="0.2">
      <c r="A450" s="113" t="s">
        <v>2484</v>
      </c>
      <c r="B450" s="108" t="str">
        <f>IF(стр.6!DS7&gt;=стр.6!DS8,"ВЕРНО","ОШИБКА")</f>
        <v>ВЕРНО</v>
      </c>
    </row>
    <row r="451" spans="1:2" ht="15.75" x14ac:dyDescent="0.2">
      <c r="A451" s="113" t="s">
        <v>2485</v>
      </c>
      <c r="B451" s="108" t="str">
        <f>IF(стр.6!EC7&gt;=стр.6!EC8,"ВЕРНО","ОШИБКА")</f>
        <v>ВЕРНО</v>
      </c>
    </row>
    <row r="452" spans="1:2" ht="15.75" x14ac:dyDescent="0.2">
      <c r="A452" s="113" t="s">
        <v>2486</v>
      </c>
      <c r="B452" s="108" t="str">
        <f>IF(стр.6!EM7&gt;=стр.6!EM8,"ВЕРНО","ОШИБКА")</f>
        <v>ВЕРНО</v>
      </c>
    </row>
    <row r="453" spans="1:2" ht="15.75" x14ac:dyDescent="0.2">
      <c r="A453" s="113" t="s">
        <v>2487</v>
      </c>
      <c r="B453" s="108" t="str">
        <f>IF(стр.6!FB7&gt;=стр.6!FB8,"ВЕРНО","ОШИБКА")</f>
        <v>ВЕРНО</v>
      </c>
    </row>
    <row r="454" spans="1:2" ht="15.75" x14ac:dyDescent="0.2">
      <c r="A454" s="113" t="s">
        <v>2488</v>
      </c>
      <c r="B454" s="108" t="str">
        <f>IF(стр.6!BB8=SUM(стр.6!BB11,стр.6!BB13,стр.6!BB15,стр.6!BB16,стр.6!BB17,стр.6!BB20,стр.6!BB22,стр.6!BB23),"ВЕРНО","ОШИБКА")</f>
        <v>ВЕРНО</v>
      </c>
    </row>
    <row r="455" spans="1:2" ht="15.75" x14ac:dyDescent="0.2">
      <c r="A455" s="113" t="s">
        <v>2489</v>
      </c>
      <c r="B455" s="108" t="str">
        <f>IF(стр.6!BJ8=SUM(стр.6!BJ11,стр.6!BJ13,стр.6!BJ15,стр.6!BJ16,стр.6!BJ17,стр.6!BJ20,стр.6!BJ22,стр.6!BJ23),"ВЕРНО","ОШИБКА")</f>
        <v>ВЕРНО</v>
      </c>
    </row>
    <row r="456" spans="1:2" ht="15.75" x14ac:dyDescent="0.2">
      <c r="A456" s="113" t="s">
        <v>2490</v>
      </c>
      <c r="B456" s="108" t="str">
        <f>IF(стр.6!BT8=SUM(стр.6!BT11,стр.6!BT13,стр.6!BT15,стр.6!BT16,стр.6!BT17,стр.6!BT20,стр.6!BT22,стр.6!BT23),"ВЕРНО","ОШИБКА")</f>
        <v>ВЕРНО</v>
      </c>
    </row>
    <row r="457" spans="1:2" ht="15.75" x14ac:dyDescent="0.2">
      <c r="A457" s="113" t="s">
        <v>2491</v>
      </c>
      <c r="B457" s="108" t="str">
        <f>IF(стр.6!CD8=SUM(стр.6!CD11,стр.6!CD13,стр.6!CD15,стр.6!CD16,стр.6!CD17,стр.6!CD20,стр.6!CD22,стр.6!CD23),"ВЕРНО","ОШИБКА")</f>
        <v>ВЕРНО</v>
      </c>
    </row>
    <row r="458" spans="1:2" ht="15.75" x14ac:dyDescent="0.2">
      <c r="A458" s="113" t="s">
        <v>2492</v>
      </c>
      <c r="B458" s="108" t="str">
        <f>IF(стр.6!CM8=SUM(стр.6!CM11,стр.6!CM13,стр.6!CM15,стр.6!CM16,стр.6!CM17,стр.6!CM20,стр.6!CM22,стр.6!CM23),"ВЕРНО","ОШИБКА")</f>
        <v>ВЕРНО</v>
      </c>
    </row>
    <row r="459" spans="1:2" ht="15.75" x14ac:dyDescent="0.2">
      <c r="A459" s="113" t="s">
        <v>2493</v>
      </c>
      <c r="B459" s="108" t="str">
        <f>IF(стр.6!CW8=SUM(стр.6!CW11,стр.6!CW13,стр.6!CW15,стр.6!CW16,стр.6!CW17,стр.6!CW20,стр.6!CW22,стр.6!CW23),"ВЕРНО","ОШИБКА")</f>
        <v>ВЕРНО</v>
      </c>
    </row>
    <row r="460" spans="1:2" ht="15.75" x14ac:dyDescent="0.2">
      <c r="A460" s="113" t="s">
        <v>2494</v>
      </c>
      <c r="B460" s="108" t="str">
        <f>IF(стр.6!DG8=SUM(стр.6!DG11,стр.6!DG13,стр.6!DG15,стр.6!DG16,стр.6!DG17,стр.6!DG20,стр.6!DG22,стр.6!DG23),"ВЕРНО","ОШИБКА")</f>
        <v>ВЕРНО</v>
      </c>
    </row>
    <row r="461" spans="1:2" ht="31.5" x14ac:dyDescent="0.2">
      <c r="A461" s="113" t="s">
        <v>2495</v>
      </c>
      <c r="B461" s="108" t="str">
        <f>IF(стр.6!DS8=SUM(стр.6!DS11,стр.6!DS13,стр.6!DS15,стр.6!DS16,стр.6!DS17,стр.6!DS20,стр.6!DS22,стр.6!DS23),"ВЕРНО","ОШИБКА")</f>
        <v>ВЕРНО</v>
      </c>
    </row>
    <row r="462" spans="1:2" ht="31.5" x14ac:dyDescent="0.2">
      <c r="A462" s="113" t="s">
        <v>2496</v>
      </c>
      <c r="B462" s="108" t="str">
        <f>IF(стр.6!EC8=SUM(стр.6!EC11,стр.6!EC13,стр.6!EC15,стр.6!EC16,стр.6!EC17,стр.6!EC20,стр.6!EC22,стр.6!EC23),"ВЕРНО","ОШИБКА")</f>
        <v>ВЕРНО</v>
      </c>
    </row>
    <row r="463" spans="1:2" ht="31.5" x14ac:dyDescent="0.2">
      <c r="A463" s="113" t="s">
        <v>2497</v>
      </c>
      <c r="B463" s="108" t="str">
        <f>IF(стр.6!EM8=SUM(стр.6!EM11,стр.6!EM13,стр.6!EM15,стр.6!EM16,стр.6!EM17,стр.6!EM20,стр.6!EM22,стр.6!EM23),"ВЕРНО","ОШИБКА")</f>
        <v>ВЕРНО</v>
      </c>
    </row>
    <row r="464" spans="1:2" ht="31.5" x14ac:dyDescent="0.2">
      <c r="A464" s="113" t="s">
        <v>2498</v>
      </c>
      <c r="B464" s="108" t="str">
        <f>IF(стр.6!FB8=SUM(стр.6!FB11,стр.6!FB13,стр.6!FB15,стр.6!FB16,стр.6!FB17,стр.6!FB20,стр.6!FB22,стр.6!FB23),"ВЕРНО","ОШИБКА")</f>
        <v>ВЕРНО</v>
      </c>
    </row>
    <row r="465" spans="1:2" ht="15.75" x14ac:dyDescent="0.2">
      <c r="A465" s="113" t="s">
        <v>2499</v>
      </c>
      <c r="B465" s="108" t="str">
        <f>IF(стр.6!BB13&gt;=стр.6!BB14,"ВЕРНО","ОШИБКА")</f>
        <v>ВЕРНО</v>
      </c>
    </row>
    <row r="466" spans="1:2" ht="15.75" x14ac:dyDescent="0.2">
      <c r="A466" s="113" t="s">
        <v>2500</v>
      </c>
      <c r="B466" s="108" t="str">
        <f>IF(стр.6!BJ13&gt;=стр.6!BJ14,"ВЕРНО","ОШИБКА")</f>
        <v>ВЕРНО</v>
      </c>
    </row>
    <row r="467" spans="1:2" ht="15.75" x14ac:dyDescent="0.2">
      <c r="A467" s="113" t="s">
        <v>2501</v>
      </c>
      <c r="B467" s="108" t="str">
        <f>IF(стр.6!BT13&gt;=стр.6!BT14,"ВЕРНО","ОШИБКА")</f>
        <v>ВЕРНО</v>
      </c>
    </row>
    <row r="468" spans="1:2" ht="15.75" x14ac:dyDescent="0.2">
      <c r="A468" s="113" t="s">
        <v>2502</v>
      </c>
      <c r="B468" s="108" t="str">
        <f>IF(стр.6!CD13&gt;=стр.6!CD14,"ВЕРНО","ОШИБКА")</f>
        <v>ВЕРНО</v>
      </c>
    </row>
    <row r="469" spans="1:2" ht="15.75" x14ac:dyDescent="0.2">
      <c r="A469" s="113" t="s">
        <v>2503</v>
      </c>
      <c r="B469" s="108" t="str">
        <f>IF(стр.6!CM13&gt;=стр.6!CM14,"ВЕРНО","ОШИБКА")</f>
        <v>ВЕРНО</v>
      </c>
    </row>
    <row r="470" spans="1:2" ht="15.75" x14ac:dyDescent="0.2">
      <c r="A470" s="113" t="s">
        <v>2504</v>
      </c>
      <c r="B470" s="108" t="str">
        <f>IF(стр.6!CW13&gt;=стр.6!CW14,"ВЕРНО","ОШИБКА")</f>
        <v>ВЕРНО</v>
      </c>
    </row>
    <row r="471" spans="1:2" ht="15.75" x14ac:dyDescent="0.2">
      <c r="A471" s="113" t="s">
        <v>2505</v>
      </c>
      <c r="B471" s="108" t="str">
        <f>IF(стр.6!DG13&gt;=стр.6!DG14,"ВЕРНО","ОШИБКА")</f>
        <v>ВЕРНО</v>
      </c>
    </row>
    <row r="472" spans="1:2" ht="15.75" x14ac:dyDescent="0.2">
      <c r="A472" s="113" t="s">
        <v>2506</v>
      </c>
      <c r="B472" s="108" t="str">
        <f>IF(стр.6!DS13&gt;=стр.6!DS14,"ВЕРНО","ОШИБКА")</f>
        <v>ВЕРНО</v>
      </c>
    </row>
    <row r="473" spans="1:2" ht="15.75" x14ac:dyDescent="0.2">
      <c r="A473" s="113" t="s">
        <v>2507</v>
      </c>
      <c r="B473" s="108" t="str">
        <f>IF(стр.6!EC13&gt;=стр.6!EC14,"ВЕРНО","ОШИБКА")</f>
        <v>ВЕРНО</v>
      </c>
    </row>
    <row r="474" spans="1:2" ht="15.75" x14ac:dyDescent="0.2">
      <c r="A474" s="113" t="s">
        <v>2508</v>
      </c>
      <c r="B474" s="108" t="str">
        <f>IF(стр.6!EM13&gt;=стр.6!EM14,"ВЕРНО","ОШИБКА")</f>
        <v>ВЕРНО</v>
      </c>
    </row>
    <row r="475" spans="1:2" ht="15.75" x14ac:dyDescent="0.2">
      <c r="A475" s="113" t="s">
        <v>2509</v>
      </c>
      <c r="B475" s="108" t="str">
        <f>IF(стр.6!FB13&gt;=стр.6!FB14,"ВЕРНО","ОШИБКА")</f>
        <v>ВЕРНО</v>
      </c>
    </row>
    <row r="476" spans="1:2" ht="15.75" x14ac:dyDescent="0.2">
      <c r="A476" s="113" t="s">
        <v>2510</v>
      </c>
      <c r="B476" s="108" t="str">
        <f>IF(стр.6!BB17&gt;=стр.6!BB18,"ВЕРНО","ОШИБКА")</f>
        <v>ВЕРНО</v>
      </c>
    </row>
    <row r="477" spans="1:2" ht="15.75" x14ac:dyDescent="0.2">
      <c r="A477" s="113" t="s">
        <v>2511</v>
      </c>
      <c r="B477" s="108" t="str">
        <f>IF(стр.6!BJ17&gt;=стр.6!BJ18,"ВЕРНО","ОШИБКА")</f>
        <v>ВЕРНО</v>
      </c>
    </row>
    <row r="478" spans="1:2" ht="15.75" x14ac:dyDescent="0.2">
      <c r="A478" s="113" t="s">
        <v>2512</v>
      </c>
      <c r="B478" s="108" t="str">
        <f>IF(стр.6!BT17&gt;=стр.6!BT18,"ВЕРНО","ОШИБКА")</f>
        <v>ВЕРНО</v>
      </c>
    </row>
    <row r="479" spans="1:2" ht="15.75" x14ac:dyDescent="0.2">
      <c r="A479" s="113" t="s">
        <v>2513</v>
      </c>
      <c r="B479" s="108" t="str">
        <f>IF(стр.6!CD17&gt;=стр.6!CD18,"ВЕРНО","ОШИБКА")</f>
        <v>ВЕРНО</v>
      </c>
    </row>
    <row r="480" spans="1:2" ht="15.75" x14ac:dyDescent="0.2">
      <c r="A480" s="113" t="s">
        <v>2514</v>
      </c>
      <c r="B480" s="108" t="str">
        <f>IF(стр.6!CM17&gt;=стр.6!CM18,"ВЕРНО","ОШИБКА")</f>
        <v>ВЕРНО</v>
      </c>
    </row>
    <row r="481" spans="1:2" ht="15.75" x14ac:dyDescent="0.2">
      <c r="A481" s="113" t="s">
        <v>2515</v>
      </c>
      <c r="B481" s="108" t="str">
        <f>IF(стр.6!CW17&gt;=стр.6!CW18,"ВЕРНО","ОШИБКА")</f>
        <v>ВЕРНО</v>
      </c>
    </row>
    <row r="482" spans="1:2" ht="15.75" x14ac:dyDescent="0.2">
      <c r="A482" s="113" t="s">
        <v>2516</v>
      </c>
      <c r="B482" s="108" t="str">
        <f>IF(стр.6!DG17&gt;=стр.6!DG18,"ВЕРНО","ОШИБКА")</f>
        <v>ВЕРНО</v>
      </c>
    </row>
    <row r="483" spans="1:2" ht="15.75" x14ac:dyDescent="0.2">
      <c r="A483" s="113" t="s">
        <v>2517</v>
      </c>
      <c r="B483" s="108" t="str">
        <f>IF(стр.6!DS17&gt;=стр.6!DS18,"ВЕРНО","ОШИБКА")</f>
        <v>ВЕРНО</v>
      </c>
    </row>
    <row r="484" spans="1:2" ht="15.75" x14ac:dyDescent="0.2">
      <c r="A484" s="113" t="s">
        <v>2518</v>
      </c>
      <c r="B484" s="108" t="str">
        <f>IF(стр.6!EC17&gt;=стр.6!EC18,"ВЕРНО","ОШИБКА")</f>
        <v>ВЕРНО</v>
      </c>
    </row>
    <row r="485" spans="1:2" ht="15.75" x14ac:dyDescent="0.2">
      <c r="A485" s="113" t="s">
        <v>2519</v>
      </c>
      <c r="B485" s="108" t="str">
        <f>IF(стр.6!EM17&gt;=стр.6!EM18,"ВЕРНО","ОШИБКА")</f>
        <v>ВЕРНО</v>
      </c>
    </row>
    <row r="486" spans="1:2" ht="15.75" x14ac:dyDescent="0.2">
      <c r="A486" s="113" t="s">
        <v>2520</v>
      </c>
      <c r="B486" s="108" t="str">
        <f>IF(стр.6!FB17&gt;=стр.6!FB18,"ВЕРНО","ОШИБКА")</f>
        <v>ВЕРНО</v>
      </c>
    </row>
    <row r="487" spans="1:2" ht="15.75" x14ac:dyDescent="0.2">
      <c r="A487" s="113" t="s">
        <v>2521</v>
      </c>
      <c r="B487" s="108" t="str">
        <f>IF(стр.6!BB25&gt;=SUM(стр.6!BB26:BI29),"ВЕРНО","ОШИБКА")</f>
        <v>ВЕРНО</v>
      </c>
    </row>
    <row r="488" spans="1:2" ht="15.75" x14ac:dyDescent="0.2">
      <c r="A488" s="113" t="s">
        <v>2522</v>
      </c>
      <c r="B488" s="108" t="str">
        <f>IF(стр.6!BJ25&gt;=SUM(стр.6!BJ26:BS29),"ВЕРНО","ОШИБКА")</f>
        <v>ВЕРНО</v>
      </c>
    </row>
    <row r="489" spans="1:2" ht="15.75" x14ac:dyDescent="0.2">
      <c r="A489" s="113" t="s">
        <v>2523</v>
      </c>
      <c r="B489" s="108" t="str">
        <f>IF(стр.6!BT25&gt;=SUM(стр.6!BT26:CC29),"ВЕРНО","ОШИБКА")</f>
        <v>ВЕРНО</v>
      </c>
    </row>
    <row r="490" spans="1:2" ht="15.75" x14ac:dyDescent="0.2">
      <c r="A490" s="113" t="s">
        <v>2524</v>
      </c>
      <c r="B490" s="108" t="str">
        <f>IF(стр.6!CD25&gt;=SUM(стр.6!CD26:CL29),"ВЕРНО","ОШИБКА")</f>
        <v>ВЕРНО</v>
      </c>
    </row>
    <row r="491" spans="1:2" ht="15.75" x14ac:dyDescent="0.2">
      <c r="A491" s="113" t="s">
        <v>2525</v>
      </c>
      <c r="B491" s="108" t="str">
        <f>IF(стр.6!CM25&gt;=SUM(стр.6!CM26:CV29),"ВЕРНО","ОШИБКА")</f>
        <v>ВЕРНО</v>
      </c>
    </row>
    <row r="492" spans="1:2" ht="15.75" x14ac:dyDescent="0.2">
      <c r="A492" s="113" t="s">
        <v>2526</v>
      </c>
      <c r="B492" s="108" t="str">
        <f>IF(стр.6!CW25&gt;=SUM(стр.6!CW26:DF29),"ВЕРНО","ОШИБКА")</f>
        <v>ВЕРНО</v>
      </c>
    </row>
    <row r="493" spans="1:2" ht="15.75" x14ac:dyDescent="0.2">
      <c r="A493" s="113" t="s">
        <v>2527</v>
      </c>
      <c r="B493" s="108" t="str">
        <f>IF(стр.6!DG25&gt;=SUM(стр.6!DG26:DR29),"ВЕРНО","ОШИБКА")</f>
        <v>ВЕРНО</v>
      </c>
    </row>
    <row r="494" spans="1:2" ht="15.75" x14ac:dyDescent="0.2">
      <c r="A494" s="113" t="s">
        <v>2528</v>
      </c>
      <c r="B494" s="108" t="str">
        <f>IF(стр.6!DS25&gt;=SUM(стр.6!DS26:EB29),"ВЕРНО","ОШИБКА")</f>
        <v>ВЕРНО</v>
      </c>
    </row>
    <row r="495" spans="1:2" ht="15.75" x14ac:dyDescent="0.2">
      <c r="A495" s="113" t="s">
        <v>2529</v>
      </c>
      <c r="B495" s="108" t="str">
        <f>IF(стр.6!EC25&gt;=SUM(стр.6!EC26:EL29),"ВЕРНО","ОШИБКА")</f>
        <v>ВЕРНО</v>
      </c>
    </row>
    <row r="496" spans="1:2" ht="15.75" x14ac:dyDescent="0.2">
      <c r="A496" s="113" t="s">
        <v>2530</v>
      </c>
      <c r="B496" s="108" t="str">
        <f>IF(стр.6!EM25&gt;=SUM(стр.6!EM26:FA29),"ВЕРНО","ОШИБКА")</f>
        <v>ВЕРНО</v>
      </c>
    </row>
    <row r="497" spans="1:2" ht="15.75" x14ac:dyDescent="0.2">
      <c r="A497" s="113" t="s">
        <v>2531</v>
      </c>
      <c r="B497" s="108" t="str">
        <f>IF(стр.6!FB25&gt;=SUM(стр.6!FB26:FK29),"ВЕРНО","ОШИБКА")</f>
        <v>ВЕРНО</v>
      </c>
    </row>
    <row r="498" spans="1:2" ht="15.75" x14ac:dyDescent="0.2">
      <c r="A498" s="113" t="s">
        <v>2532</v>
      </c>
      <c r="B498" s="108" t="str">
        <f>IF(стр.6!BB33&gt;=SUM(стр.6!BB34,стр.6!BB36),"ВЕРНО","ОШИБКА")</f>
        <v>ВЕРНО</v>
      </c>
    </row>
    <row r="499" spans="1:2" ht="15.75" x14ac:dyDescent="0.2">
      <c r="A499" s="113" t="s">
        <v>2533</v>
      </c>
      <c r="B499" s="108" t="str">
        <f>IF(стр.6!BJ33&gt;=SUM(стр.6!BJ34,стр.6!BJ36),"ВЕРНО","ОШИБКА")</f>
        <v>ВЕРНО</v>
      </c>
    </row>
    <row r="500" spans="1:2" ht="15.75" x14ac:dyDescent="0.2">
      <c r="A500" s="113" t="s">
        <v>2534</v>
      </c>
      <c r="B500" s="108" t="str">
        <f>IF(стр.6!BT33&gt;=SUM(стр.6!BT34,стр.6!BT36),"ВЕРНО","ОШИБКА")</f>
        <v>ВЕРНО</v>
      </c>
    </row>
    <row r="501" spans="1:2" ht="15.75" x14ac:dyDescent="0.2">
      <c r="A501" s="113" t="s">
        <v>2535</v>
      </c>
      <c r="B501" s="108" t="str">
        <f>IF(стр.6!CD33&gt;=SUM(стр.6!CD34,стр.6!CD36),"ВЕРНО","ОШИБКА")</f>
        <v>ВЕРНО</v>
      </c>
    </row>
    <row r="502" spans="1:2" ht="15.75" x14ac:dyDescent="0.2">
      <c r="A502" s="113" t="s">
        <v>2536</v>
      </c>
      <c r="B502" s="108" t="str">
        <f>IF(стр.6!CM33&gt;=SUM(стр.6!CM34,стр.6!CM36),"ВЕРНО","ОШИБКА")</f>
        <v>ВЕРНО</v>
      </c>
    </row>
    <row r="503" spans="1:2" ht="15.75" x14ac:dyDescent="0.2">
      <c r="A503" s="113" t="s">
        <v>2537</v>
      </c>
      <c r="B503" s="108" t="str">
        <f>IF(стр.6!CW33&gt;=SUM(стр.6!CW34,стр.6!CW36),"ВЕРНО","ОШИБКА")</f>
        <v>ВЕРНО</v>
      </c>
    </row>
    <row r="504" spans="1:2" ht="15.75" x14ac:dyDescent="0.2">
      <c r="A504" s="113" t="s">
        <v>2538</v>
      </c>
      <c r="B504" s="108" t="str">
        <f>IF(стр.6!DG33&gt;=SUM(стр.6!DG34,стр.6!DG36),"ВЕРНО","ОШИБКА")</f>
        <v>ВЕРНО</v>
      </c>
    </row>
    <row r="505" spans="1:2" ht="15.75" x14ac:dyDescent="0.2">
      <c r="A505" s="113" t="s">
        <v>2539</v>
      </c>
      <c r="B505" s="108" t="str">
        <f>IF(стр.6!DS33&gt;=SUM(стр.6!DS34,стр.6!DS36),"ВЕРНО","ОШИБКА")</f>
        <v>ВЕРНО</v>
      </c>
    </row>
    <row r="506" spans="1:2" ht="15.75" x14ac:dyDescent="0.2">
      <c r="A506" s="113" t="s">
        <v>2540</v>
      </c>
      <c r="B506" s="108" t="str">
        <f>IF(стр.6!EC33&gt;=SUM(стр.6!EC34,стр.6!EC36),"ВЕРНО","ОШИБКА")</f>
        <v>ВЕРНО</v>
      </c>
    </row>
    <row r="507" spans="1:2" ht="15.75" x14ac:dyDescent="0.2">
      <c r="A507" s="113" t="s">
        <v>2541</v>
      </c>
      <c r="B507" s="108" t="str">
        <f>IF(стр.6!EM33&gt;=SUM(стр.6!EM34,стр.6!EM36),"ВЕРНО","ОШИБКА")</f>
        <v>ВЕРНО</v>
      </c>
    </row>
    <row r="508" spans="1:2" ht="15.75" x14ac:dyDescent="0.2">
      <c r="A508" s="113" t="s">
        <v>2542</v>
      </c>
      <c r="B508" s="108" t="str">
        <f>IF(стр.6!FB33&gt;=SUM(стр.6!FB34,стр.6!FB36),"ВЕРНО","ОШИБКА")</f>
        <v>ВЕРНО</v>
      </c>
    </row>
    <row r="509" spans="1:2" ht="15.75" x14ac:dyDescent="0.2">
      <c r="A509" s="113" t="s">
        <v>2543</v>
      </c>
      <c r="B509" s="108" t="str">
        <f>IF(стр.6!BB25&gt;=стр.6!BB26,"ВЕРНО","ОШИБКА")</f>
        <v>ВЕРНО</v>
      </c>
    </row>
    <row r="510" spans="1:2" ht="15.75" x14ac:dyDescent="0.2">
      <c r="A510" s="113" t="s">
        <v>2544</v>
      </c>
      <c r="B510" s="108" t="str">
        <f>IF(стр.6!BJ25&gt;=стр.6!BJ26,"ВЕРНО","ОШИБКА")</f>
        <v>ВЕРНО</v>
      </c>
    </row>
    <row r="511" spans="1:2" ht="15.75" x14ac:dyDescent="0.2">
      <c r="A511" s="113" t="s">
        <v>2545</v>
      </c>
      <c r="B511" s="108" t="str">
        <f>IF(стр.6!BT25&gt;=стр.6!BT26,"ВЕРНО","ОШИБКА")</f>
        <v>ВЕРНО</v>
      </c>
    </row>
    <row r="512" spans="1:2" ht="15.75" x14ac:dyDescent="0.2">
      <c r="A512" s="113" t="s">
        <v>2546</v>
      </c>
      <c r="B512" s="108" t="str">
        <f>IF(стр.6!CD25&gt;=стр.6!CD26,"ВЕРНО","ОШИБКА")</f>
        <v>ВЕРНО</v>
      </c>
    </row>
    <row r="513" spans="1:2" ht="15.75" x14ac:dyDescent="0.2">
      <c r="A513" s="113" t="s">
        <v>2547</v>
      </c>
      <c r="B513" s="108" t="str">
        <f>IF(стр.6!CM25&gt;=стр.6!CM26,"ВЕРНО","ОШИБКА")</f>
        <v>ВЕРНО</v>
      </c>
    </row>
    <row r="514" spans="1:2" ht="15.75" x14ac:dyDescent="0.2">
      <c r="A514" s="113" t="s">
        <v>2548</v>
      </c>
      <c r="B514" s="108" t="str">
        <f>IF(стр.6!CW25&gt;=стр.6!CW26,"ВЕРНО","ОШИБКА")</f>
        <v>ВЕРНО</v>
      </c>
    </row>
    <row r="515" spans="1:2" ht="15.75" x14ac:dyDescent="0.2">
      <c r="A515" s="113" t="s">
        <v>2549</v>
      </c>
      <c r="B515" s="108" t="str">
        <f>IF(стр.6!DG25&gt;=стр.6!DG26,"ВЕРНО","ОШИБКА")</f>
        <v>ВЕРНО</v>
      </c>
    </row>
    <row r="516" spans="1:2" ht="15.75" x14ac:dyDescent="0.2">
      <c r="A516" s="113" t="s">
        <v>2550</v>
      </c>
      <c r="B516" s="108" t="str">
        <f>IF(стр.6!DS25&gt;=стр.6!DS26,"ВЕРНО","ОШИБКА")</f>
        <v>ВЕРНО</v>
      </c>
    </row>
    <row r="517" spans="1:2" ht="15.75" x14ac:dyDescent="0.2">
      <c r="A517" s="113" t="s">
        <v>2551</v>
      </c>
      <c r="B517" s="108" t="str">
        <f>IF(стр.6!EC25&gt;=стр.6!EC26,"ВЕРНО","ОШИБКА")</f>
        <v>ВЕРНО</v>
      </c>
    </row>
    <row r="518" spans="1:2" ht="15.75" x14ac:dyDescent="0.2">
      <c r="A518" s="113" t="s">
        <v>2552</v>
      </c>
      <c r="B518" s="108" t="str">
        <f>IF(стр.6!EM25&gt;=стр.6!EM26,"ВЕРНО","ОШИБКА")</f>
        <v>ВЕРНО</v>
      </c>
    </row>
    <row r="519" spans="1:2" ht="15.75" x14ac:dyDescent="0.2">
      <c r="A519" s="113" t="s">
        <v>2553</v>
      </c>
      <c r="B519" s="108" t="str">
        <f>IF(стр.6!FB25&gt;=стр.6!FB26,"ВЕРНО","ОШИБКА")</f>
        <v>ВЕРНО</v>
      </c>
    </row>
    <row r="520" spans="1:2" ht="15.75" x14ac:dyDescent="0.2">
      <c r="A520" s="113" t="s">
        <v>2554</v>
      </c>
      <c r="B520" s="108" t="str">
        <f>IF(стр.6!BB25&gt;=стр.6!BB28,"ВЕРНО","ОШИБКА")</f>
        <v>ВЕРНО</v>
      </c>
    </row>
    <row r="521" spans="1:2" ht="15.75" x14ac:dyDescent="0.2">
      <c r="A521" s="113" t="s">
        <v>2555</v>
      </c>
      <c r="B521" s="108" t="str">
        <f>IF(стр.6!BJ25&gt;=стр.6!BJ28,"ВЕРНО","ОШИБКА")</f>
        <v>ВЕРНО</v>
      </c>
    </row>
    <row r="522" spans="1:2" ht="15.75" x14ac:dyDescent="0.2">
      <c r="A522" s="113" t="s">
        <v>2556</v>
      </c>
      <c r="B522" s="108" t="str">
        <f>IF(стр.6!BT25&gt;=стр.6!BT28,"ВЕРНО","ОШИБКА")</f>
        <v>ВЕРНО</v>
      </c>
    </row>
    <row r="523" spans="1:2" ht="15.75" x14ac:dyDescent="0.2">
      <c r="A523" s="113" t="s">
        <v>2557</v>
      </c>
      <c r="B523" s="108" t="str">
        <f>IF(стр.6!CD25&gt;=стр.6!CD28,"ВЕРНО","ОШИБКА")</f>
        <v>ВЕРНО</v>
      </c>
    </row>
    <row r="524" spans="1:2" ht="15.75" x14ac:dyDescent="0.2">
      <c r="A524" s="113" t="s">
        <v>2558</v>
      </c>
      <c r="B524" s="108" t="str">
        <f>IF(стр.6!CM25&gt;=стр.6!CM28,"ВЕРНО","ОШИБКА")</f>
        <v>ВЕРНО</v>
      </c>
    </row>
    <row r="525" spans="1:2" ht="15.75" x14ac:dyDescent="0.2">
      <c r="A525" s="113" t="s">
        <v>2559</v>
      </c>
      <c r="B525" s="108" t="str">
        <f>IF(стр.6!CW25&gt;=стр.6!CW28,"ВЕРНО","ОШИБКА")</f>
        <v>ВЕРНО</v>
      </c>
    </row>
    <row r="526" spans="1:2" ht="15.75" x14ac:dyDescent="0.2">
      <c r="A526" s="113" t="s">
        <v>2560</v>
      </c>
      <c r="B526" s="108" t="str">
        <f>IF(стр.6!DG25&gt;=стр.6!DG28,"ВЕРНО","ОШИБКА")</f>
        <v>ВЕРНО</v>
      </c>
    </row>
    <row r="527" spans="1:2" ht="15.75" x14ac:dyDescent="0.2">
      <c r="A527" s="113" t="s">
        <v>2561</v>
      </c>
      <c r="B527" s="108" t="str">
        <f>IF(стр.6!DS25&gt;=стр.6!DS28,"ВЕРНО","ОШИБКА")</f>
        <v>ВЕРНО</v>
      </c>
    </row>
    <row r="528" spans="1:2" ht="15.75" x14ac:dyDescent="0.2">
      <c r="A528" s="113" t="s">
        <v>2562</v>
      </c>
      <c r="B528" s="108" t="str">
        <f>IF(стр.6!EC25&gt;=стр.6!EC28,"ВЕРНО","ОШИБКА")</f>
        <v>ВЕРНО</v>
      </c>
    </row>
    <row r="529" spans="1:2" ht="15.75" x14ac:dyDescent="0.2">
      <c r="A529" s="113" t="s">
        <v>2563</v>
      </c>
      <c r="B529" s="108" t="str">
        <f>IF(стр.6!EM25&gt;=стр.6!EM28,"ВЕРНО","ОШИБКА")</f>
        <v>ВЕРНО</v>
      </c>
    </row>
    <row r="530" spans="1:2" ht="15.75" x14ac:dyDescent="0.2">
      <c r="A530" s="113" t="s">
        <v>2564</v>
      </c>
      <c r="B530" s="108" t="str">
        <f>IF(стр.6!FB25&gt;=стр.6!FB28,"ВЕРНО","ОШИБКА")</f>
        <v>ВЕРНО</v>
      </c>
    </row>
    <row r="531" spans="1:2" ht="15.75" x14ac:dyDescent="0.2">
      <c r="A531" s="113" t="s">
        <v>2565</v>
      </c>
      <c r="B531" s="108" t="str">
        <f>IF(стр.6!BB25&gt;=стр.6!BB29,"ВЕРНО","ОШИБКА")</f>
        <v>ВЕРНО</v>
      </c>
    </row>
    <row r="532" spans="1:2" ht="15.75" x14ac:dyDescent="0.2">
      <c r="A532" s="113" t="s">
        <v>2566</v>
      </c>
      <c r="B532" s="108" t="str">
        <f>IF(стр.6!BJ25&gt;=стр.6!BJ29,"ВЕРНО","ОШИБКА")</f>
        <v>ВЕРНО</v>
      </c>
    </row>
    <row r="533" spans="1:2" ht="15.75" x14ac:dyDescent="0.2">
      <c r="A533" s="113" t="s">
        <v>2567</v>
      </c>
      <c r="B533" s="108" t="str">
        <f>IF(стр.6!BT25&gt;=стр.6!BT29,"ВЕРНО","ОШИБКА")</f>
        <v>ВЕРНО</v>
      </c>
    </row>
    <row r="534" spans="1:2" ht="15.75" x14ac:dyDescent="0.2">
      <c r="A534" s="113" t="s">
        <v>2568</v>
      </c>
      <c r="B534" s="108" t="str">
        <f>IF(стр.6!CD25&gt;=стр.6!CD29,"ВЕРНО","ОШИБКА")</f>
        <v>ВЕРНО</v>
      </c>
    </row>
    <row r="535" spans="1:2" ht="15.75" x14ac:dyDescent="0.2">
      <c r="A535" s="113" t="s">
        <v>2569</v>
      </c>
      <c r="B535" s="108" t="str">
        <f>IF(стр.6!CM25&gt;=стр.6!CM29,"ВЕРНО","ОШИБКА")</f>
        <v>ВЕРНО</v>
      </c>
    </row>
    <row r="536" spans="1:2" ht="15.75" x14ac:dyDescent="0.2">
      <c r="A536" s="113" t="s">
        <v>2570</v>
      </c>
      <c r="B536" s="108" t="str">
        <f>IF(стр.6!CW25&gt;=стр.6!CW29,"ВЕРНО","ОШИБКА")</f>
        <v>ВЕРНО</v>
      </c>
    </row>
    <row r="537" spans="1:2" ht="15.75" x14ac:dyDescent="0.2">
      <c r="A537" s="113" t="s">
        <v>2571</v>
      </c>
      <c r="B537" s="108" t="str">
        <f>IF(стр.6!DG25&gt;=стр.6!DG29,"ВЕРНО","ОШИБКА")</f>
        <v>ВЕРНО</v>
      </c>
    </row>
    <row r="538" spans="1:2" ht="15.75" x14ac:dyDescent="0.2">
      <c r="A538" s="113" t="s">
        <v>2572</v>
      </c>
      <c r="B538" s="108" t="str">
        <f>IF(стр.6!DS25&gt;=стр.6!DS29,"ВЕРНО","ОШИБКА")</f>
        <v>ВЕРНО</v>
      </c>
    </row>
    <row r="539" spans="1:2" ht="15.75" x14ac:dyDescent="0.2">
      <c r="A539" s="113" t="s">
        <v>2573</v>
      </c>
      <c r="B539" s="108" t="str">
        <f>IF(стр.6!EC25&gt;=стр.6!EC29,"ВЕРНО","ОШИБКА")</f>
        <v>ВЕРНО</v>
      </c>
    </row>
    <row r="540" spans="1:2" ht="15.75" x14ac:dyDescent="0.2">
      <c r="A540" s="113" t="s">
        <v>2574</v>
      </c>
      <c r="B540" s="108" t="str">
        <f>IF(стр.6!EM25&gt;=стр.6!EM29,"ВЕРНО","ОШИБКА")</f>
        <v>ВЕРНО</v>
      </c>
    </row>
    <row r="541" spans="1:2" ht="15.75" x14ac:dyDescent="0.2">
      <c r="A541" s="113" t="s">
        <v>2575</v>
      </c>
      <c r="B541" s="108" t="str">
        <f>IF(стр.6!FB25&gt;=стр.6!FB29,"ВЕРНО","ОШИБКА")</f>
        <v>ВЕРНО</v>
      </c>
    </row>
    <row r="542" spans="1:2" ht="15.75" x14ac:dyDescent="0.2">
      <c r="A542" s="113" t="s">
        <v>2576</v>
      </c>
      <c r="B542" s="108" t="str">
        <f>IF(стр.6!BB33&gt;=стр.6!BB34,"ВЕРНО","ОШИБКА")</f>
        <v>ВЕРНО</v>
      </c>
    </row>
    <row r="543" spans="1:2" ht="15.75" x14ac:dyDescent="0.2">
      <c r="A543" s="113" t="s">
        <v>2577</v>
      </c>
      <c r="B543" s="108" t="str">
        <f>IF(стр.6!BJ33&gt;=стр.6!BJ34,"ВЕРНО","ОШИБКА")</f>
        <v>ВЕРНО</v>
      </c>
    </row>
    <row r="544" spans="1:2" ht="15.75" x14ac:dyDescent="0.2">
      <c r="A544" s="113" t="s">
        <v>2578</v>
      </c>
      <c r="B544" s="108" t="str">
        <f>IF(стр.6!BT33&gt;=стр.6!BT34,"ВЕРНО","ОШИБКА")</f>
        <v>ВЕРНО</v>
      </c>
    </row>
    <row r="545" spans="1:2" ht="15.75" x14ac:dyDescent="0.2">
      <c r="A545" s="113" t="s">
        <v>2579</v>
      </c>
      <c r="B545" s="108" t="str">
        <f>IF(стр.6!CD33&gt;=стр.6!CD34,"ВЕРНО","ОШИБКА")</f>
        <v>ВЕРНО</v>
      </c>
    </row>
    <row r="546" spans="1:2" ht="15.75" x14ac:dyDescent="0.2">
      <c r="A546" s="113" t="s">
        <v>2580</v>
      </c>
      <c r="B546" s="108" t="str">
        <f>IF(стр.6!CM33&gt;=стр.6!CM34,"ВЕРНО","ОШИБКА")</f>
        <v>ВЕРНО</v>
      </c>
    </row>
    <row r="547" spans="1:2" ht="15.75" x14ac:dyDescent="0.2">
      <c r="A547" s="113" t="s">
        <v>2581</v>
      </c>
      <c r="B547" s="108" t="str">
        <f>IF(стр.6!CW33&gt;=стр.6!CW34,"ВЕРНО","ОШИБКА")</f>
        <v>ВЕРНО</v>
      </c>
    </row>
    <row r="548" spans="1:2" ht="15.75" x14ac:dyDescent="0.2">
      <c r="A548" s="113" t="s">
        <v>2582</v>
      </c>
      <c r="B548" s="108" t="str">
        <f>IF(стр.6!DG33&gt;=стр.6!DG34,"ВЕРНО","ОШИБКА")</f>
        <v>ВЕРНО</v>
      </c>
    </row>
    <row r="549" spans="1:2" ht="15.75" x14ac:dyDescent="0.2">
      <c r="A549" s="113" t="s">
        <v>2583</v>
      </c>
      <c r="B549" s="108" t="str">
        <f>IF(стр.6!DS33&gt;=стр.6!DS34,"ВЕРНО","ОШИБКА")</f>
        <v>ВЕРНО</v>
      </c>
    </row>
    <row r="550" spans="1:2" ht="15.75" x14ac:dyDescent="0.2">
      <c r="A550" s="113" t="s">
        <v>2584</v>
      </c>
      <c r="B550" s="108" t="str">
        <f>IF(стр.6!EC33&gt;=стр.6!EC34,"ВЕРНО","ОШИБКА")</f>
        <v>ВЕРНО</v>
      </c>
    </row>
    <row r="551" spans="1:2" ht="15.75" x14ac:dyDescent="0.2">
      <c r="A551" s="113" t="s">
        <v>2585</v>
      </c>
      <c r="B551" s="108" t="str">
        <f>IF(стр.6!EM33&gt;=стр.6!EM34,"ВЕРНО","ОШИБКА")</f>
        <v>ВЕРНО</v>
      </c>
    </row>
    <row r="552" spans="1:2" ht="15.75" x14ac:dyDescent="0.2">
      <c r="A552" s="113" t="s">
        <v>2586</v>
      </c>
      <c r="B552" s="108" t="str">
        <f>IF(стр.6!FB33&gt;=стр.6!FB34,"ВЕРНО","ОШИБКА")</f>
        <v>ВЕРНО</v>
      </c>
    </row>
    <row r="553" spans="1:2" ht="15.75" x14ac:dyDescent="0.2">
      <c r="A553" s="113" t="s">
        <v>2587</v>
      </c>
      <c r="B553" s="108" t="str">
        <f>IF(стр.6!BB33&gt;=стр.6!BB36,"ВЕРНО","ОШИБКА")</f>
        <v>ВЕРНО</v>
      </c>
    </row>
    <row r="554" spans="1:2" ht="15.75" x14ac:dyDescent="0.2">
      <c r="A554" s="113" t="s">
        <v>2588</v>
      </c>
      <c r="B554" s="108" t="str">
        <f>IF(стр.6!BJ33&gt;=стр.6!BJ36,"ВЕРНО","ОШИБКА")</f>
        <v>ВЕРНО</v>
      </c>
    </row>
    <row r="555" spans="1:2" ht="15.75" x14ac:dyDescent="0.2">
      <c r="A555" s="113" t="s">
        <v>2589</v>
      </c>
      <c r="B555" s="108" t="str">
        <f>IF(стр.6!BT33&gt;=стр.6!BT36,"ВЕРНО","ОШИБКА")</f>
        <v>ВЕРНО</v>
      </c>
    </row>
    <row r="556" spans="1:2" ht="15.75" x14ac:dyDescent="0.2">
      <c r="A556" s="113" t="s">
        <v>2590</v>
      </c>
      <c r="B556" s="108" t="str">
        <f>IF(стр.6!CD33&gt;=стр.6!CD36,"ВЕРНО","ОШИБКА")</f>
        <v>ВЕРНО</v>
      </c>
    </row>
    <row r="557" spans="1:2" ht="15.75" x14ac:dyDescent="0.2">
      <c r="A557" s="113" t="s">
        <v>2591</v>
      </c>
      <c r="B557" s="108" t="str">
        <f>IF(стр.6!CM33&gt;=стр.6!CM36,"ВЕРНО","ОШИБКА")</f>
        <v>ВЕРНО</v>
      </c>
    </row>
    <row r="558" spans="1:2" ht="15.75" x14ac:dyDescent="0.2">
      <c r="A558" s="113" t="s">
        <v>2592</v>
      </c>
      <c r="B558" s="108" t="str">
        <f>IF(стр.6!CW33&gt;=стр.6!CW36,"ВЕРНО","ОШИБКА")</f>
        <v>ВЕРНО</v>
      </c>
    </row>
    <row r="559" spans="1:2" ht="15.75" x14ac:dyDescent="0.2">
      <c r="A559" s="113" t="s">
        <v>2593</v>
      </c>
      <c r="B559" s="108" t="str">
        <f>IF(стр.6!DG33&gt;=стр.6!DG36,"ВЕРНО","ОШИБКА")</f>
        <v>ВЕРНО</v>
      </c>
    </row>
    <row r="560" spans="1:2" ht="15.75" x14ac:dyDescent="0.2">
      <c r="A560" s="113" t="s">
        <v>2594</v>
      </c>
      <c r="B560" s="108" t="str">
        <f>IF(стр.6!DS33&gt;=стр.6!DS36,"ВЕРНО","ОШИБКА")</f>
        <v>ВЕРНО</v>
      </c>
    </row>
    <row r="561" spans="1:2" ht="15.75" x14ac:dyDescent="0.2">
      <c r="A561" s="113" t="s">
        <v>2595</v>
      </c>
      <c r="B561" s="108" t="str">
        <f>IF(стр.6!EC33&gt;=стр.6!EC36,"ВЕРНО","ОШИБКА")</f>
        <v>ВЕРНО</v>
      </c>
    </row>
    <row r="562" spans="1:2" ht="15.75" x14ac:dyDescent="0.2">
      <c r="A562" s="113" t="s">
        <v>2596</v>
      </c>
      <c r="B562" s="108" t="str">
        <f>IF(стр.6!EM33&gt;=стр.6!EM36,"ВЕРНО","ОШИБКА")</f>
        <v>ВЕРНО</v>
      </c>
    </row>
    <row r="563" spans="1:2" ht="15.75" x14ac:dyDescent="0.2">
      <c r="A563" s="113" t="s">
        <v>2597</v>
      </c>
      <c r="B563" s="108" t="str">
        <f>IF(стр.6!FB33&gt;=стр.6!FB36,"ВЕРНО","ОШИБКА")</f>
        <v>ВЕРНО</v>
      </c>
    </row>
    <row r="564" spans="1:2" ht="15.75" x14ac:dyDescent="0.2">
      <c r="A564" s="113" t="s">
        <v>2598</v>
      </c>
      <c r="B564" s="108" t="str">
        <f>IF(стр.6!BB7&gt;=стр.6!BJ7,"ВЕРНО","ОШИБКА")</f>
        <v>ВЕРНО</v>
      </c>
    </row>
    <row r="565" spans="1:2" ht="15.75" x14ac:dyDescent="0.2">
      <c r="A565" s="113" t="s">
        <v>2599</v>
      </c>
      <c r="B565" s="108" t="str">
        <f>IF(стр.6!BB8&gt;=стр.6!BJ8,"ВЕРНО","ОШИБКА")</f>
        <v>ВЕРНО</v>
      </c>
    </row>
    <row r="566" spans="1:2" ht="15.75" x14ac:dyDescent="0.2">
      <c r="A566" s="113" t="s">
        <v>2600</v>
      </c>
      <c r="B566" s="108" t="str">
        <f>IF(стр.6!BB11&gt;=стр.6!BJ11,"ВЕРНО","ОШИБКА")</f>
        <v>ВЕРНО</v>
      </c>
    </row>
    <row r="567" spans="1:2" ht="15.75" x14ac:dyDescent="0.2">
      <c r="A567" s="113" t="s">
        <v>2601</v>
      </c>
      <c r="B567" s="108" t="str">
        <f>IF(стр.6!BB13&gt;=стр.6!BJ13,"ВЕРНО","ОШИБКА")</f>
        <v>ВЕРНО</v>
      </c>
    </row>
    <row r="568" spans="1:2" ht="15.75" x14ac:dyDescent="0.2">
      <c r="A568" s="113" t="s">
        <v>2602</v>
      </c>
      <c r="B568" s="108" t="str">
        <f>IF(стр.6!BB14&gt;=стр.6!BJ14,"ВЕРНО","ОШИБКА")</f>
        <v>ВЕРНО</v>
      </c>
    </row>
    <row r="569" spans="1:2" ht="15.75" x14ac:dyDescent="0.2">
      <c r="A569" s="113" t="s">
        <v>2603</v>
      </c>
      <c r="B569" s="108" t="str">
        <f>IF(стр.6!BB15&gt;=стр.6!BJ15,"ВЕРНО","ОШИБКА")</f>
        <v>ВЕРНО</v>
      </c>
    </row>
    <row r="570" spans="1:2" ht="15.75" x14ac:dyDescent="0.2">
      <c r="A570" s="113" t="s">
        <v>2604</v>
      </c>
      <c r="B570" s="108" t="str">
        <f>IF(стр.6!BB16&gt;=стр.6!BJ16,"ВЕРНО","ОШИБКА")</f>
        <v>ВЕРНО</v>
      </c>
    </row>
    <row r="571" spans="1:2" ht="15.75" x14ac:dyDescent="0.2">
      <c r="A571" s="113" t="s">
        <v>2605</v>
      </c>
      <c r="B571" s="108" t="str">
        <f>IF(стр.6!BB17&gt;=стр.6!BJ17,"ВЕРНО","ОШИБКА")</f>
        <v>ВЕРНО</v>
      </c>
    </row>
    <row r="572" spans="1:2" ht="15.75" x14ac:dyDescent="0.2">
      <c r="A572" s="113" t="s">
        <v>2606</v>
      </c>
      <c r="B572" s="108" t="str">
        <f>IF(стр.6!BB18&gt;=стр.6!BJ18,"ВЕРНО","ОШИБКА")</f>
        <v>ВЕРНО</v>
      </c>
    </row>
    <row r="573" spans="1:2" ht="15.75" x14ac:dyDescent="0.2">
      <c r="A573" s="113" t="s">
        <v>2607</v>
      </c>
      <c r="B573" s="108" t="str">
        <f>IF(стр.6!BB20&gt;=стр.6!BJ20,"ВЕРНО","ОШИБКА")</f>
        <v>ВЕРНО</v>
      </c>
    </row>
    <row r="574" spans="1:2" ht="15.75" x14ac:dyDescent="0.2">
      <c r="A574" s="113" t="s">
        <v>2608</v>
      </c>
      <c r="B574" s="108" t="str">
        <f>IF(стр.6!BB22&gt;=стр.6!BJ22,"ВЕРНО","ОШИБКА")</f>
        <v>ВЕРНО</v>
      </c>
    </row>
    <row r="575" spans="1:2" ht="15.75" x14ac:dyDescent="0.2">
      <c r="A575" s="113" t="s">
        <v>2609</v>
      </c>
      <c r="B575" s="108" t="str">
        <f>IF(стр.6!BB23&gt;=стр.6!BJ23,"ВЕРНО","ОШИБКА")</f>
        <v>ВЕРНО</v>
      </c>
    </row>
    <row r="576" spans="1:2" ht="15.75" x14ac:dyDescent="0.2">
      <c r="A576" s="113" t="s">
        <v>2610</v>
      </c>
      <c r="B576" s="108" t="str">
        <f>IF(стр.6!BB24&gt;=стр.6!BJ24,"ВЕРНО","ОШИБКА")</f>
        <v>ВЕРНО</v>
      </c>
    </row>
    <row r="577" spans="1:2" ht="15.75" x14ac:dyDescent="0.2">
      <c r="A577" s="113" t="s">
        <v>2611</v>
      </c>
      <c r="B577" s="108" t="str">
        <f>IF(стр.6!BB25&gt;=стр.6!BJ25,"ВЕРНО","ОШИБКА")</f>
        <v>ВЕРНО</v>
      </c>
    </row>
    <row r="578" spans="1:2" ht="15.75" x14ac:dyDescent="0.2">
      <c r="A578" s="113" t="s">
        <v>2612</v>
      </c>
      <c r="B578" s="108" t="str">
        <f>IF(стр.6!BB26&gt;=стр.6!BJ26,"ВЕРНО","ОШИБКА")</f>
        <v>ВЕРНО</v>
      </c>
    </row>
    <row r="579" spans="1:2" ht="15.75" x14ac:dyDescent="0.2">
      <c r="A579" s="113" t="s">
        <v>2613</v>
      </c>
      <c r="B579" s="108" t="str">
        <f>IF(стр.6!BB28&gt;=стр.6!BJ28,"ВЕРНО","ОШИБКА")</f>
        <v>ВЕРНО</v>
      </c>
    </row>
    <row r="580" spans="1:2" ht="15.75" x14ac:dyDescent="0.2">
      <c r="A580" s="113" t="s">
        <v>2614</v>
      </c>
      <c r="B580" s="108" t="str">
        <f>IF(стр.6!BB29&gt;=стр.6!BJ29,"ВЕРНО","ОШИБКА")</f>
        <v>ВЕРНО</v>
      </c>
    </row>
    <row r="581" spans="1:2" ht="15.75" x14ac:dyDescent="0.2">
      <c r="A581" s="113" t="s">
        <v>2615</v>
      </c>
      <c r="B581" s="108" t="str">
        <f>IF(стр.6!BB30&gt;=стр.6!BJ30,"ВЕРНО","ОШИБКА")</f>
        <v>ВЕРНО</v>
      </c>
    </row>
    <row r="582" spans="1:2" ht="15.75" x14ac:dyDescent="0.2">
      <c r="A582" s="113" t="s">
        <v>2616</v>
      </c>
      <c r="B582" s="108" t="str">
        <f>IF(стр.6!BB31&gt;=стр.6!BJ31,"ВЕРНО","ОШИБКА")</f>
        <v>ВЕРНО</v>
      </c>
    </row>
    <row r="583" spans="1:2" ht="15.75" x14ac:dyDescent="0.2">
      <c r="A583" s="113" t="s">
        <v>2617</v>
      </c>
      <c r="B583" s="108" t="str">
        <f>IF(стр.6!BB32&gt;=стр.6!BJ32,"ВЕРНО","ОШИБКА")</f>
        <v>ВЕРНО</v>
      </c>
    </row>
    <row r="584" spans="1:2" ht="15.75" x14ac:dyDescent="0.2">
      <c r="A584" s="113" t="s">
        <v>2618</v>
      </c>
      <c r="B584" s="108" t="str">
        <f>IF(стр.6!BB33&gt;=стр.6!BJ33,"ВЕРНО","ОШИБКА")</f>
        <v>ВЕРНО</v>
      </c>
    </row>
    <row r="585" spans="1:2" ht="15.75" x14ac:dyDescent="0.2">
      <c r="A585" s="113" t="s">
        <v>2619</v>
      </c>
      <c r="B585" s="108" t="str">
        <f>IF(стр.6!BB34&gt;=стр.6!BJ34,"ВЕРНО","ОШИБКА")</f>
        <v>ВЕРНО</v>
      </c>
    </row>
    <row r="586" spans="1:2" ht="15.75" x14ac:dyDescent="0.2">
      <c r="A586" s="113" t="s">
        <v>2620</v>
      </c>
      <c r="B586" s="108" t="str">
        <f>IF(стр.6!BB36&gt;=стр.6!BJ36,"ВЕРНО","ОШИБКА")</f>
        <v>ВЕРНО</v>
      </c>
    </row>
    <row r="587" spans="1:2" ht="15.75" x14ac:dyDescent="0.2">
      <c r="A587" s="113" t="s">
        <v>2621</v>
      </c>
      <c r="B587" s="108" t="str">
        <f>IF(стр.6!BB7&gt;=стр.6!BT7,"ВЕРНО","ОШИБКА")</f>
        <v>ВЕРНО</v>
      </c>
    </row>
    <row r="588" spans="1:2" ht="15.75" x14ac:dyDescent="0.2">
      <c r="A588" s="113" t="s">
        <v>2622</v>
      </c>
      <c r="B588" s="108" t="str">
        <f>IF(стр.6!BB8&gt;=стр.6!BT8,"ВЕРНО","ОШИБКА")</f>
        <v>ВЕРНО</v>
      </c>
    </row>
    <row r="589" spans="1:2" ht="15.75" x14ac:dyDescent="0.2">
      <c r="A589" s="113" t="s">
        <v>2623</v>
      </c>
      <c r="B589" s="108" t="str">
        <f>IF(стр.6!BB11&gt;=стр.6!BT11,"ВЕРНО","ОШИБКА")</f>
        <v>ВЕРНО</v>
      </c>
    </row>
    <row r="590" spans="1:2" ht="15.75" x14ac:dyDescent="0.2">
      <c r="A590" s="113" t="s">
        <v>2624</v>
      </c>
      <c r="B590" s="108" t="str">
        <f>IF(стр.6!BB13&gt;=стр.6!BT13,"ВЕРНО","ОШИБКА")</f>
        <v>ВЕРНО</v>
      </c>
    </row>
    <row r="591" spans="1:2" ht="15.75" x14ac:dyDescent="0.2">
      <c r="A591" s="113" t="s">
        <v>2625</v>
      </c>
      <c r="B591" s="108" t="str">
        <f>IF(стр.6!BB14&gt;=стр.6!BT14,"ВЕРНО","ОШИБКА")</f>
        <v>ВЕРНО</v>
      </c>
    </row>
    <row r="592" spans="1:2" ht="15.75" x14ac:dyDescent="0.2">
      <c r="A592" s="113" t="s">
        <v>2626</v>
      </c>
      <c r="B592" s="108" t="str">
        <f>IF(стр.6!BB15&gt;=стр.6!BT15,"ВЕРНО","ОШИБКА")</f>
        <v>ВЕРНО</v>
      </c>
    </row>
    <row r="593" spans="1:2" ht="15.75" x14ac:dyDescent="0.2">
      <c r="A593" s="113" t="s">
        <v>2627</v>
      </c>
      <c r="B593" s="108" t="str">
        <f>IF(стр.6!BB16&gt;=стр.6!BT16,"ВЕРНО","ОШИБКА")</f>
        <v>ВЕРНО</v>
      </c>
    </row>
    <row r="594" spans="1:2" ht="15.75" x14ac:dyDescent="0.2">
      <c r="A594" s="113" t="s">
        <v>2628</v>
      </c>
      <c r="B594" s="108" t="str">
        <f>IF(стр.6!BB17&gt;=стр.6!BT17,"ВЕРНО","ОШИБКА")</f>
        <v>ВЕРНО</v>
      </c>
    </row>
    <row r="595" spans="1:2" ht="15.75" x14ac:dyDescent="0.2">
      <c r="A595" s="113" t="s">
        <v>2629</v>
      </c>
      <c r="B595" s="108" t="str">
        <f>IF(стр.6!BB18&gt;=стр.6!BT18,"ВЕРНО","ОШИБКА")</f>
        <v>ВЕРНО</v>
      </c>
    </row>
    <row r="596" spans="1:2" ht="15.75" x14ac:dyDescent="0.2">
      <c r="A596" s="113" t="s">
        <v>2630</v>
      </c>
      <c r="B596" s="108" t="str">
        <f>IF(стр.6!BB20&gt;=стр.6!BT20,"ВЕРНО","ОШИБКА")</f>
        <v>ВЕРНО</v>
      </c>
    </row>
    <row r="597" spans="1:2" ht="15.75" x14ac:dyDescent="0.2">
      <c r="A597" s="113" t="s">
        <v>2631</v>
      </c>
      <c r="B597" s="108" t="str">
        <f>IF(стр.6!BB22&gt;=стр.6!BT22,"ВЕРНО","ОШИБКА")</f>
        <v>ВЕРНО</v>
      </c>
    </row>
    <row r="598" spans="1:2" ht="15.75" x14ac:dyDescent="0.2">
      <c r="A598" s="113" t="s">
        <v>2632</v>
      </c>
      <c r="B598" s="108" t="str">
        <f>IF(стр.6!BB23&gt;=стр.6!BT23,"ВЕРНО","ОШИБКА")</f>
        <v>ВЕРНО</v>
      </c>
    </row>
    <row r="599" spans="1:2" ht="15.75" x14ac:dyDescent="0.2">
      <c r="A599" s="113" t="s">
        <v>2633</v>
      </c>
      <c r="B599" s="108" t="str">
        <f>IF(стр.6!BB24&gt;=стр.6!BT24,"ВЕРНО","ОШИБКА")</f>
        <v>ВЕРНО</v>
      </c>
    </row>
    <row r="600" spans="1:2" ht="15.75" x14ac:dyDescent="0.2">
      <c r="A600" s="113" t="s">
        <v>2634</v>
      </c>
      <c r="B600" s="108" t="str">
        <f>IF(стр.6!BB25&gt;=стр.6!BT25,"ВЕРНО","ОШИБКА")</f>
        <v>ВЕРНО</v>
      </c>
    </row>
    <row r="601" spans="1:2" ht="15.75" x14ac:dyDescent="0.2">
      <c r="A601" s="113" t="s">
        <v>2635</v>
      </c>
      <c r="B601" s="108" t="str">
        <f>IF(стр.6!BB26&gt;=стр.6!BT26,"ВЕРНО","ОШИБКА")</f>
        <v>ВЕРНО</v>
      </c>
    </row>
    <row r="602" spans="1:2" ht="15.75" x14ac:dyDescent="0.2">
      <c r="A602" s="113" t="s">
        <v>2636</v>
      </c>
      <c r="B602" s="108" t="str">
        <f>IF(стр.6!BB28&gt;=стр.6!BT28,"ВЕРНО","ОШИБКА")</f>
        <v>ВЕРНО</v>
      </c>
    </row>
    <row r="603" spans="1:2" ht="15.75" x14ac:dyDescent="0.2">
      <c r="A603" s="113" t="s">
        <v>2637</v>
      </c>
      <c r="B603" s="108" t="str">
        <f>IF(стр.6!BB29&gt;=стр.6!BT29,"ВЕРНО","ОШИБКА")</f>
        <v>ВЕРНО</v>
      </c>
    </row>
    <row r="604" spans="1:2" ht="15.75" x14ac:dyDescent="0.2">
      <c r="A604" s="113" t="s">
        <v>2638</v>
      </c>
      <c r="B604" s="108" t="str">
        <f>IF(стр.6!BB30&gt;=стр.6!BT30,"ВЕРНО","ОШИБКА")</f>
        <v>ВЕРНО</v>
      </c>
    </row>
    <row r="605" spans="1:2" ht="15.75" x14ac:dyDescent="0.2">
      <c r="A605" s="113" t="s">
        <v>2639</v>
      </c>
      <c r="B605" s="108" t="str">
        <f>IF(стр.6!BB31&gt;=стр.6!BT31,"ВЕРНО","ОШИБКА")</f>
        <v>ВЕРНО</v>
      </c>
    </row>
    <row r="606" spans="1:2" ht="15.75" x14ac:dyDescent="0.2">
      <c r="A606" s="113" t="s">
        <v>2640</v>
      </c>
      <c r="B606" s="108" t="str">
        <f>IF(стр.6!BB32&gt;=стр.6!BT32,"ВЕРНО","ОШИБКА")</f>
        <v>ВЕРНО</v>
      </c>
    </row>
    <row r="607" spans="1:2" ht="15.75" x14ac:dyDescent="0.2">
      <c r="A607" s="113" t="s">
        <v>2641</v>
      </c>
      <c r="B607" s="108" t="str">
        <f>IF(стр.6!BB33&gt;=стр.6!BT33,"ВЕРНО","ОШИБКА")</f>
        <v>ВЕРНО</v>
      </c>
    </row>
    <row r="608" spans="1:2" ht="15.75" x14ac:dyDescent="0.2">
      <c r="A608" s="113" t="s">
        <v>2642</v>
      </c>
      <c r="B608" s="108" t="str">
        <f>IF(стр.6!BB34&gt;=стр.6!BT34,"ВЕРНО","ОШИБКА")</f>
        <v>ВЕРНО</v>
      </c>
    </row>
    <row r="609" spans="1:2" ht="15.75" x14ac:dyDescent="0.2">
      <c r="A609" s="113" t="s">
        <v>2643</v>
      </c>
      <c r="B609" s="108" t="str">
        <f>IF(стр.6!BB35&gt;=стр.6!BT36,"ВЕРНО","ОШИБКА")</f>
        <v>ВЕРНО</v>
      </c>
    </row>
    <row r="610" spans="1:2" ht="15.75" x14ac:dyDescent="0.2">
      <c r="A610" s="113" t="s">
        <v>2644</v>
      </c>
      <c r="B610" s="108" t="str">
        <f>IF(стр.6!BB7&gt;=стр.6!CD7,"ВЕРНО","ОШИБКА")</f>
        <v>ВЕРНО</v>
      </c>
    </row>
    <row r="611" spans="1:2" ht="15.75" x14ac:dyDescent="0.2">
      <c r="A611" s="113" t="s">
        <v>2645</v>
      </c>
      <c r="B611" s="108" t="str">
        <f>IF(стр.6!BB8&gt;=стр.6!CD8,"ВЕРНО","ОШИБКА")</f>
        <v>ВЕРНО</v>
      </c>
    </row>
    <row r="612" spans="1:2" ht="15.75" x14ac:dyDescent="0.2">
      <c r="A612" s="113" t="s">
        <v>2646</v>
      </c>
      <c r="B612" s="108" t="str">
        <f>IF(стр.6!BB11&gt;=стр.6!CD11,"ВЕРНО","ОШИБКА")</f>
        <v>ВЕРНО</v>
      </c>
    </row>
    <row r="613" spans="1:2" ht="15.75" x14ac:dyDescent="0.2">
      <c r="A613" s="113" t="s">
        <v>2647</v>
      </c>
      <c r="B613" s="108" t="str">
        <f>IF(стр.6!BB13&gt;=стр.6!CD13,"ВЕРНО","ОШИБКА")</f>
        <v>ВЕРНО</v>
      </c>
    </row>
    <row r="614" spans="1:2" ht="15.75" x14ac:dyDescent="0.2">
      <c r="A614" s="113" t="s">
        <v>2648</v>
      </c>
      <c r="B614" s="108" t="str">
        <f>IF(стр.6!BB14&gt;=стр.6!CD14,"ВЕРНО","ОШИБКА")</f>
        <v>ВЕРНО</v>
      </c>
    </row>
    <row r="615" spans="1:2" ht="15.75" x14ac:dyDescent="0.2">
      <c r="A615" s="113" t="s">
        <v>2649</v>
      </c>
      <c r="B615" s="108" t="str">
        <f>IF(стр.6!BB15&gt;=стр.6!CD15,"ВЕРНО","ОШИБКА")</f>
        <v>ВЕРНО</v>
      </c>
    </row>
    <row r="616" spans="1:2" ht="15.75" x14ac:dyDescent="0.2">
      <c r="A616" s="113" t="s">
        <v>2650</v>
      </c>
      <c r="B616" s="108" t="str">
        <f>IF(стр.6!BB16&gt;=стр.6!CD16,"ВЕРНО","ОШИБКА")</f>
        <v>ВЕРНО</v>
      </c>
    </row>
    <row r="617" spans="1:2" ht="15.75" x14ac:dyDescent="0.2">
      <c r="A617" s="113" t="s">
        <v>2651</v>
      </c>
      <c r="B617" s="108" t="str">
        <f>IF(стр.6!BB17&gt;=стр.6!CD17,"ВЕРНО","ОШИБКА")</f>
        <v>ВЕРНО</v>
      </c>
    </row>
    <row r="618" spans="1:2" ht="15.75" x14ac:dyDescent="0.2">
      <c r="A618" s="113" t="s">
        <v>2652</v>
      </c>
      <c r="B618" s="108" t="str">
        <f>IF(стр.6!BB18&gt;=стр.6!CD18,"ВЕРНО","ОШИБКА")</f>
        <v>ВЕРНО</v>
      </c>
    </row>
    <row r="619" spans="1:2" ht="15.75" x14ac:dyDescent="0.2">
      <c r="A619" s="113" t="s">
        <v>2653</v>
      </c>
      <c r="B619" s="108" t="str">
        <f>IF(стр.6!BB20&gt;=стр.6!CD20,"ВЕРНО","ОШИБКА")</f>
        <v>ВЕРНО</v>
      </c>
    </row>
    <row r="620" spans="1:2" ht="15.75" x14ac:dyDescent="0.2">
      <c r="A620" s="113" t="s">
        <v>2654</v>
      </c>
      <c r="B620" s="108" t="str">
        <f>IF(стр.6!BB22&gt;=стр.6!CD22,"ВЕРНО","ОШИБКА")</f>
        <v>ВЕРНО</v>
      </c>
    </row>
    <row r="621" spans="1:2" ht="15.75" x14ac:dyDescent="0.2">
      <c r="A621" s="113" t="s">
        <v>2655</v>
      </c>
      <c r="B621" s="108" t="str">
        <f>IF(стр.6!BB23&gt;=стр.6!CD23,"ВЕРНО","ОШИБКА")</f>
        <v>ВЕРНО</v>
      </c>
    </row>
    <row r="622" spans="1:2" ht="15.75" x14ac:dyDescent="0.2">
      <c r="A622" s="113" t="s">
        <v>2656</v>
      </c>
      <c r="B622" s="108" t="str">
        <f>IF(стр.6!BB24&gt;=стр.6!CD24,"ВЕРНО","ОШИБКА")</f>
        <v>ВЕРНО</v>
      </c>
    </row>
    <row r="623" spans="1:2" ht="15.75" x14ac:dyDescent="0.2">
      <c r="A623" s="113" t="s">
        <v>2657</v>
      </c>
      <c r="B623" s="108" t="str">
        <f>IF(стр.6!BB25&gt;=стр.6!CD25,"ВЕРНО","ОШИБКА")</f>
        <v>ВЕРНО</v>
      </c>
    </row>
    <row r="624" spans="1:2" ht="15.75" x14ac:dyDescent="0.2">
      <c r="A624" s="113" t="s">
        <v>2658</v>
      </c>
      <c r="B624" s="108" t="str">
        <f>IF(стр.6!BB26&gt;=стр.6!CD26,"ВЕРНО","ОШИБКА")</f>
        <v>ВЕРНО</v>
      </c>
    </row>
    <row r="625" spans="1:2" ht="15.75" x14ac:dyDescent="0.2">
      <c r="A625" s="113" t="s">
        <v>2659</v>
      </c>
      <c r="B625" s="108" t="str">
        <f>IF(стр.6!BB28&gt;=стр.6!CD28,"ВЕРНО","ОШИБКА")</f>
        <v>ВЕРНО</v>
      </c>
    </row>
    <row r="626" spans="1:2" ht="15.75" x14ac:dyDescent="0.2">
      <c r="A626" s="113" t="s">
        <v>2660</v>
      </c>
      <c r="B626" s="108" t="str">
        <f>IF(стр.6!BB29&gt;=стр.6!CD29,"ВЕРНО","ОШИБКА")</f>
        <v>ВЕРНО</v>
      </c>
    </row>
    <row r="627" spans="1:2" ht="15.75" x14ac:dyDescent="0.2">
      <c r="A627" s="113" t="s">
        <v>2661</v>
      </c>
      <c r="B627" s="108" t="str">
        <f>IF(стр.6!BB30&gt;=стр.6!CD30,"ВЕРНО","ОШИБКА")</f>
        <v>ВЕРНО</v>
      </c>
    </row>
    <row r="628" spans="1:2" ht="15.75" x14ac:dyDescent="0.2">
      <c r="A628" s="113" t="s">
        <v>2662</v>
      </c>
      <c r="B628" s="108" t="str">
        <f>IF(стр.6!BB31&gt;=стр.6!CD31,"ВЕРНО","ОШИБКА")</f>
        <v>ВЕРНО</v>
      </c>
    </row>
    <row r="629" spans="1:2" ht="15.75" x14ac:dyDescent="0.2">
      <c r="A629" s="113" t="s">
        <v>2663</v>
      </c>
      <c r="B629" s="108" t="str">
        <f>IF(стр.6!BB32&gt;=стр.6!CD32,"ВЕРНО","ОШИБКА")</f>
        <v>ВЕРНО</v>
      </c>
    </row>
    <row r="630" spans="1:2" ht="15.75" x14ac:dyDescent="0.2">
      <c r="A630" s="113" t="s">
        <v>2664</v>
      </c>
      <c r="B630" s="108" t="str">
        <f>IF(стр.6!BB33&gt;=стр.6!CD33,"ВЕРНО","ОШИБКА")</f>
        <v>ВЕРНО</v>
      </c>
    </row>
    <row r="631" spans="1:2" ht="15.75" x14ac:dyDescent="0.2">
      <c r="A631" s="113" t="s">
        <v>2665</v>
      </c>
      <c r="B631" s="108" t="str">
        <f>IF(стр.6!BB34&gt;=стр.6!CD34,"ВЕРНО","ОШИБКА")</f>
        <v>ВЕРНО</v>
      </c>
    </row>
    <row r="632" spans="1:2" ht="15.75" x14ac:dyDescent="0.2">
      <c r="A632" s="113" t="s">
        <v>2666</v>
      </c>
      <c r="B632" s="108" t="str">
        <f>IF(стр.6!BB36&gt;=стр.6!CD36,"ВЕРНО","ОШИБКА")</f>
        <v>ВЕРНО</v>
      </c>
    </row>
    <row r="633" spans="1:2" ht="15.75" x14ac:dyDescent="0.2">
      <c r="A633" s="113" t="s">
        <v>2667</v>
      </c>
      <c r="B633" s="108" t="str">
        <f>IF(стр.6!BB7&gt;=стр.6!CM7,"ВЕРНО","ОШИБКА")</f>
        <v>ВЕРНО</v>
      </c>
    </row>
    <row r="634" spans="1:2" ht="15.75" x14ac:dyDescent="0.2">
      <c r="A634" s="113" t="s">
        <v>2668</v>
      </c>
      <c r="B634" s="108" t="str">
        <f>IF(стр.6!BB8&gt;=стр.6!CM8,"ВЕРНО","ОШИБКА")</f>
        <v>ВЕРНО</v>
      </c>
    </row>
    <row r="635" spans="1:2" ht="15.75" x14ac:dyDescent="0.2">
      <c r="A635" s="113" t="s">
        <v>2669</v>
      </c>
      <c r="B635" s="108" t="str">
        <f>IF(стр.6!BB11&gt;=стр.6!CM11,"ВЕРНО","ОШИБКА")</f>
        <v>ВЕРНО</v>
      </c>
    </row>
    <row r="636" spans="1:2" ht="15.75" x14ac:dyDescent="0.2">
      <c r="A636" s="113" t="s">
        <v>2670</v>
      </c>
      <c r="B636" s="108" t="str">
        <f>IF(стр.6!BB13&gt;=стр.6!CM13,"ВЕРНО","ОШИБКА")</f>
        <v>ВЕРНО</v>
      </c>
    </row>
    <row r="637" spans="1:2" ht="15.75" x14ac:dyDescent="0.2">
      <c r="A637" s="113" t="s">
        <v>2671</v>
      </c>
      <c r="B637" s="108" t="str">
        <f>IF(стр.6!BB14&gt;=стр.6!CM14,"ВЕРНО","ОШИБКА")</f>
        <v>ВЕРНО</v>
      </c>
    </row>
    <row r="638" spans="1:2" ht="15.75" x14ac:dyDescent="0.2">
      <c r="A638" s="113" t="s">
        <v>2672</v>
      </c>
      <c r="B638" s="108" t="str">
        <f>IF(стр.6!BB15&gt;=стр.6!CM15,"ВЕРНО","ОШИБКА")</f>
        <v>ВЕРНО</v>
      </c>
    </row>
    <row r="639" spans="1:2" ht="15.75" x14ac:dyDescent="0.2">
      <c r="A639" s="113" t="s">
        <v>2673</v>
      </c>
      <c r="B639" s="108" t="str">
        <f>IF(стр.6!BB16&gt;=стр.6!CM16,"ВЕРНО","ОШИБКА")</f>
        <v>ВЕРНО</v>
      </c>
    </row>
    <row r="640" spans="1:2" ht="15.75" x14ac:dyDescent="0.2">
      <c r="A640" s="113" t="s">
        <v>2674</v>
      </c>
      <c r="B640" s="108" t="str">
        <f>IF(стр.6!BB17&gt;=стр.6!CM17,"ВЕРНО","ОШИБКА")</f>
        <v>ВЕРНО</v>
      </c>
    </row>
    <row r="641" spans="1:2" ht="15.75" x14ac:dyDescent="0.2">
      <c r="A641" s="113" t="s">
        <v>2675</v>
      </c>
      <c r="B641" s="108" t="str">
        <f>IF(стр.6!BB18&gt;=стр.6!CM18,"ВЕРНО","ОШИБКА")</f>
        <v>ВЕРНО</v>
      </c>
    </row>
    <row r="642" spans="1:2" ht="15.75" x14ac:dyDescent="0.2">
      <c r="A642" s="113" t="s">
        <v>2676</v>
      </c>
      <c r="B642" s="108" t="str">
        <f>IF(стр.6!BB20&gt;=стр.6!CM20,"ВЕРНО","ОШИБКА")</f>
        <v>ВЕРНО</v>
      </c>
    </row>
    <row r="643" spans="1:2" ht="15.75" x14ac:dyDescent="0.2">
      <c r="A643" s="113" t="s">
        <v>2677</v>
      </c>
      <c r="B643" s="108" t="str">
        <f>IF(стр.6!BB22&gt;=стр.6!CM22,"ВЕРНО","ОШИБКА")</f>
        <v>ВЕРНО</v>
      </c>
    </row>
    <row r="644" spans="1:2" ht="15.75" x14ac:dyDescent="0.2">
      <c r="A644" s="113" t="s">
        <v>2678</v>
      </c>
      <c r="B644" s="108" t="str">
        <f>IF(стр.6!BB23&gt;=стр.6!CM23,"ВЕРНО","ОШИБКА")</f>
        <v>ВЕРНО</v>
      </c>
    </row>
    <row r="645" spans="1:2" ht="15.75" x14ac:dyDescent="0.2">
      <c r="A645" s="113" t="s">
        <v>2679</v>
      </c>
      <c r="B645" s="108" t="str">
        <f>IF(стр.6!BB24&gt;=стр.6!CM24,"ВЕРНО","ОШИБКА")</f>
        <v>ВЕРНО</v>
      </c>
    </row>
    <row r="646" spans="1:2" ht="15.75" x14ac:dyDescent="0.2">
      <c r="A646" s="113" t="s">
        <v>2680</v>
      </c>
      <c r="B646" s="108" t="str">
        <f>IF(стр.6!BB25&gt;=стр.6!CM25,"ВЕРНО","ОШИБКА")</f>
        <v>ВЕРНО</v>
      </c>
    </row>
    <row r="647" spans="1:2" ht="15.75" x14ac:dyDescent="0.2">
      <c r="A647" s="113" t="s">
        <v>2681</v>
      </c>
      <c r="B647" s="108" t="str">
        <f>IF(стр.6!BB26&gt;=стр.6!CM26,"ВЕРНО","ОШИБКА")</f>
        <v>ВЕРНО</v>
      </c>
    </row>
    <row r="648" spans="1:2" ht="15.75" x14ac:dyDescent="0.2">
      <c r="A648" s="113" t="s">
        <v>2682</v>
      </c>
      <c r="B648" s="108" t="str">
        <f>IF(стр.6!BB28&gt;=стр.6!CM28,"ВЕРНО","ОШИБКА")</f>
        <v>ВЕРНО</v>
      </c>
    </row>
    <row r="649" spans="1:2" ht="15.75" x14ac:dyDescent="0.2">
      <c r="A649" s="113" t="s">
        <v>2683</v>
      </c>
      <c r="B649" s="108" t="str">
        <f>IF(стр.6!BB29&gt;=стр.6!CM29,"ВЕРНО","ОШИБКА")</f>
        <v>ВЕРНО</v>
      </c>
    </row>
    <row r="650" spans="1:2" ht="15.75" x14ac:dyDescent="0.2">
      <c r="A650" s="113" t="s">
        <v>2684</v>
      </c>
      <c r="B650" s="108" t="str">
        <f>IF(стр.6!BB30&gt;=стр.6!CM30,"ВЕРНО","ОШИБКА")</f>
        <v>ВЕРНО</v>
      </c>
    </row>
    <row r="651" spans="1:2" ht="15.75" x14ac:dyDescent="0.2">
      <c r="A651" s="113" t="s">
        <v>2685</v>
      </c>
      <c r="B651" s="108" t="str">
        <f>IF(стр.6!BB31&gt;=стр.6!CM31,"ВЕРНО","ОШИБКА")</f>
        <v>ВЕРНО</v>
      </c>
    </row>
    <row r="652" spans="1:2" ht="15.75" x14ac:dyDescent="0.2">
      <c r="A652" s="113" t="s">
        <v>2686</v>
      </c>
      <c r="B652" s="108" t="str">
        <f>IF(стр.6!BB32&gt;=стр.6!CM32,"ВЕРНО","ОШИБКА")</f>
        <v>ВЕРНО</v>
      </c>
    </row>
    <row r="653" spans="1:2" ht="15.75" x14ac:dyDescent="0.2">
      <c r="A653" s="113" t="s">
        <v>2687</v>
      </c>
      <c r="B653" s="108" t="str">
        <f>IF(стр.6!BB33&gt;=стр.6!CM33,"ВЕРНО","ОШИБКА")</f>
        <v>ВЕРНО</v>
      </c>
    </row>
    <row r="654" spans="1:2" ht="15.75" x14ac:dyDescent="0.2">
      <c r="A654" s="113" t="s">
        <v>2688</v>
      </c>
      <c r="B654" s="108" t="str">
        <f>IF(стр.6!BB34&gt;=стр.6!CM34,"ВЕРНО","ОШИБКА")</f>
        <v>ВЕРНО</v>
      </c>
    </row>
    <row r="655" spans="1:2" ht="15.75" x14ac:dyDescent="0.2">
      <c r="A655" s="113" t="s">
        <v>2689</v>
      </c>
      <c r="B655" s="108" t="str">
        <f>IF(стр.6!BB36&gt;=стр.6!CM36,"ВЕРНО","ОШИБКА")</f>
        <v>ВЕРНО</v>
      </c>
    </row>
    <row r="656" spans="1:2" ht="15.75" x14ac:dyDescent="0.2">
      <c r="A656" s="113" t="s">
        <v>2690</v>
      </c>
      <c r="B656" s="108" t="str">
        <f>IF(стр.6!BB7&gt;=стр.6!CW7,"ВЕРНО","ОШИБКА")</f>
        <v>ВЕРНО</v>
      </c>
    </row>
    <row r="657" spans="1:2" ht="15.75" x14ac:dyDescent="0.2">
      <c r="A657" s="113" t="s">
        <v>2691</v>
      </c>
      <c r="B657" s="108" t="str">
        <f>IF(стр.6!BB8&gt;=стр.6!CW8,"ВЕРНО","ОШИБКА")</f>
        <v>ВЕРНО</v>
      </c>
    </row>
    <row r="658" spans="1:2" ht="15.75" x14ac:dyDescent="0.2">
      <c r="A658" s="113" t="s">
        <v>2692</v>
      </c>
      <c r="B658" s="108" t="str">
        <f>IF(стр.6!BB11&gt;=стр.6!CW11,"ВЕРНО","ОШИБКА")</f>
        <v>ВЕРНО</v>
      </c>
    </row>
    <row r="659" spans="1:2" ht="15.75" x14ac:dyDescent="0.2">
      <c r="A659" s="113" t="s">
        <v>2693</v>
      </c>
      <c r="B659" s="108" t="str">
        <f>IF(стр.6!BB13&gt;=стр.6!CW13,"ВЕРНО","ОШИБКА")</f>
        <v>ВЕРНО</v>
      </c>
    </row>
    <row r="660" spans="1:2" ht="15.75" x14ac:dyDescent="0.2">
      <c r="A660" s="113" t="s">
        <v>2694</v>
      </c>
      <c r="B660" s="108" t="str">
        <f>IF(стр.6!BB14&gt;=стр.6!CW14,"ВЕРНО","ОШИБКА")</f>
        <v>ВЕРНО</v>
      </c>
    </row>
    <row r="661" spans="1:2" ht="15.75" x14ac:dyDescent="0.2">
      <c r="A661" s="113" t="s">
        <v>2695</v>
      </c>
      <c r="B661" s="108" t="str">
        <f>IF(стр.6!BB15&gt;=стр.6!CW15,"ВЕРНО","ОШИБКА")</f>
        <v>ВЕРНО</v>
      </c>
    </row>
    <row r="662" spans="1:2" ht="15.75" x14ac:dyDescent="0.2">
      <c r="A662" s="113" t="s">
        <v>2696</v>
      </c>
      <c r="B662" s="108" t="str">
        <f>IF(стр.6!BB16&gt;=стр.6!CW16,"ВЕРНО","ОШИБКА")</f>
        <v>ВЕРНО</v>
      </c>
    </row>
    <row r="663" spans="1:2" ht="15.75" x14ac:dyDescent="0.2">
      <c r="A663" s="113" t="s">
        <v>2697</v>
      </c>
      <c r="B663" s="108" t="str">
        <f>IF(стр.6!BB17&gt;=стр.6!CW17,"ВЕРНО","ОШИБКА")</f>
        <v>ВЕРНО</v>
      </c>
    </row>
    <row r="664" spans="1:2" ht="15.75" x14ac:dyDescent="0.2">
      <c r="A664" s="113" t="s">
        <v>2698</v>
      </c>
      <c r="B664" s="108" t="str">
        <f>IF(стр.6!BB18&gt;=стр.6!CW18,"ВЕРНО","ОШИБКА")</f>
        <v>ВЕРНО</v>
      </c>
    </row>
    <row r="665" spans="1:2" ht="15.75" x14ac:dyDescent="0.2">
      <c r="A665" s="113" t="s">
        <v>2699</v>
      </c>
      <c r="B665" s="108" t="str">
        <f>IF(стр.6!BB20&gt;=стр.6!CW20,"ВЕРНО","ОШИБКА")</f>
        <v>ВЕРНО</v>
      </c>
    </row>
    <row r="666" spans="1:2" ht="15.75" x14ac:dyDescent="0.2">
      <c r="A666" s="113" t="s">
        <v>2700</v>
      </c>
      <c r="B666" s="108" t="str">
        <f>IF(стр.6!BB22&gt;=стр.6!CW22,"ВЕРНО","ОШИБКА")</f>
        <v>ВЕРНО</v>
      </c>
    </row>
    <row r="667" spans="1:2" ht="15.75" x14ac:dyDescent="0.2">
      <c r="A667" s="113" t="s">
        <v>2701</v>
      </c>
      <c r="B667" s="108" t="str">
        <f>IF(стр.6!BB23&gt;=стр.6!CW23,"ВЕРНО","ОШИБКА")</f>
        <v>ВЕРНО</v>
      </c>
    </row>
    <row r="668" spans="1:2" ht="15.75" x14ac:dyDescent="0.2">
      <c r="A668" s="113" t="s">
        <v>2702</v>
      </c>
      <c r="B668" s="108" t="str">
        <f>IF(стр.6!BB24&gt;=стр.6!CW24,"ВЕРНО","ОШИБКА")</f>
        <v>ВЕРНО</v>
      </c>
    </row>
    <row r="669" spans="1:2" ht="15.75" x14ac:dyDescent="0.2">
      <c r="A669" s="113" t="s">
        <v>2703</v>
      </c>
      <c r="B669" s="108" t="str">
        <f>IF(стр.6!BB25&gt;=стр.6!CW25,"ВЕРНО","ОШИБКА")</f>
        <v>ВЕРНО</v>
      </c>
    </row>
    <row r="670" spans="1:2" ht="15.75" x14ac:dyDescent="0.2">
      <c r="A670" s="113" t="s">
        <v>2704</v>
      </c>
      <c r="B670" s="108" t="str">
        <f>IF(стр.6!BB26&gt;=стр.6!CW26,"ВЕРНО","ОШИБКА")</f>
        <v>ВЕРНО</v>
      </c>
    </row>
    <row r="671" spans="1:2" ht="15.75" x14ac:dyDescent="0.2">
      <c r="A671" s="113" t="s">
        <v>2705</v>
      </c>
      <c r="B671" s="108" t="str">
        <f>IF(стр.6!BB28&gt;=стр.6!CW28,"ВЕРНО","ОШИБКА")</f>
        <v>ВЕРНО</v>
      </c>
    </row>
    <row r="672" spans="1:2" ht="15.75" x14ac:dyDescent="0.2">
      <c r="A672" s="113" t="s">
        <v>2706</v>
      </c>
      <c r="B672" s="108" t="str">
        <f>IF(стр.6!BB29&gt;=стр.6!CW29,"ВЕРНО","ОШИБКА")</f>
        <v>ВЕРНО</v>
      </c>
    </row>
    <row r="673" spans="1:2" ht="15.75" x14ac:dyDescent="0.2">
      <c r="A673" s="113" t="s">
        <v>2707</v>
      </c>
      <c r="B673" s="108" t="str">
        <f>IF(стр.6!BB30&gt;=стр.6!CW30,"ВЕРНО","ОШИБКА")</f>
        <v>ВЕРНО</v>
      </c>
    </row>
    <row r="674" spans="1:2" ht="15.75" x14ac:dyDescent="0.2">
      <c r="A674" s="113" t="s">
        <v>2708</v>
      </c>
      <c r="B674" s="108" t="str">
        <f>IF(стр.6!BB31&gt;=стр.6!CW31,"ВЕРНО","ОШИБКА")</f>
        <v>ВЕРНО</v>
      </c>
    </row>
    <row r="675" spans="1:2" ht="15.75" x14ac:dyDescent="0.2">
      <c r="A675" s="113" t="s">
        <v>2709</v>
      </c>
      <c r="B675" s="108" t="str">
        <f>IF(стр.6!BB32&gt;=стр.6!CW32,"ВЕРНО","ОШИБКА")</f>
        <v>ВЕРНО</v>
      </c>
    </row>
    <row r="676" spans="1:2" ht="15.75" x14ac:dyDescent="0.2">
      <c r="A676" s="113" t="s">
        <v>2710</v>
      </c>
      <c r="B676" s="108" t="str">
        <f>IF(стр.6!BB33&gt;=стр.6!CW33,"ВЕРНО","ОШИБКА")</f>
        <v>ВЕРНО</v>
      </c>
    </row>
    <row r="677" spans="1:2" ht="15.75" x14ac:dyDescent="0.2">
      <c r="A677" s="113" t="s">
        <v>2711</v>
      </c>
      <c r="B677" s="108" t="str">
        <f>IF(стр.6!BB34&gt;=стр.6!CW34,"ВЕРНО","ОШИБКА")</f>
        <v>ВЕРНО</v>
      </c>
    </row>
    <row r="678" spans="1:2" ht="15.75" x14ac:dyDescent="0.2">
      <c r="A678" s="113" t="s">
        <v>2712</v>
      </c>
      <c r="B678" s="108" t="str">
        <f>IF(стр.6!BB36&gt;=стр.6!CW36,"ВЕРНО","ОШИБКА")</f>
        <v>ВЕРНО</v>
      </c>
    </row>
    <row r="679" spans="1:2" ht="15.75" x14ac:dyDescent="0.2">
      <c r="A679" s="113" t="s">
        <v>2713</v>
      </c>
      <c r="B679" s="108" t="str">
        <f>IF(стр.6!BB7&gt;=стр.6!DG7,"ВЕРНО","ОШИБКА")</f>
        <v>ВЕРНО</v>
      </c>
    </row>
    <row r="680" spans="1:2" ht="15.75" x14ac:dyDescent="0.2">
      <c r="A680" s="113" t="s">
        <v>2714</v>
      </c>
      <c r="B680" s="108" t="str">
        <f>IF(стр.6!BB8&gt;=стр.6!DG8,"ВЕРНО","ОШИБКА")</f>
        <v>ВЕРНО</v>
      </c>
    </row>
    <row r="681" spans="1:2" ht="15.75" x14ac:dyDescent="0.2">
      <c r="A681" s="113" t="s">
        <v>2715</v>
      </c>
      <c r="B681" s="108" t="str">
        <f>IF(стр.6!BB11&gt;=стр.6!DG11,"ВЕРНО","ОШИБКА")</f>
        <v>ВЕРНО</v>
      </c>
    </row>
    <row r="682" spans="1:2" ht="15.75" x14ac:dyDescent="0.2">
      <c r="A682" s="113" t="s">
        <v>2716</v>
      </c>
      <c r="B682" s="108" t="str">
        <f>IF(стр.6!BB13&gt;=стр.6!DG13,"ВЕРНО","ОШИБКА")</f>
        <v>ВЕРНО</v>
      </c>
    </row>
    <row r="683" spans="1:2" ht="15.75" x14ac:dyDescent="0.2">
      <c r="A683" s="113" t="s">
        <v>2717</v>
      </c>
      <c r="B683" s="108" t="str">
        <f>IF(стр.6!BB14&gt;=стр.6!DG14,"ВЕРНО","ОШИБКА")</f>
        <v>ВЕРНО</v>
      </c>
    </row>
    <row r="684" spans="1:2" ht="15.75" x14ac:dyDescent="0.2">
      <c r="A684" s="113" t="s">
        <v>2718</v>
      </c>
      <c r="B684" s="108" t="str">
        <f>IF(стр.6!BB15&gt;=стр.6!DG15,"ВЕРНО","ОШИБКА")</f>
        <v>ВЕРНО</v>
      </c>
    </row>
    <row r="685" spans="1:2" ht="15.75" x14ac:dyDescent="0.2">
      <c r="A685" s="113" t="s">
        <v>2719</v>
      </c>
      <c r="B685" s="108" t="str">
        <f>IF(стр.6!BB16&gt;=стр.6!DG16,"ВЕРНО","ОШИБКА")</f>
        <v>ВЕРНО</v>
      </c>
    </row>
    <row r="686" spans="1:2" ht="15.75" x14ac:dyDescent="0.2">
      <c r="A686" s="113" t="s">
        <v>2720</v>
      </c>
      <c r="B686" s="108" t="str">
        <f>IF(стр.6!BB17&gt;=стр.6!DG17,"ВЕРНО","ОШИБКА")</f>
        <v>ВЕРНО</v>
      </c>
    </row>
    <row r="687" spans="1:2" ht="15.75" x14ac:dyDescent="0.2">
      <c r="A687" s="113" t="s">
        <v>2721</v>
      </c>
      <c r="B687" s="108" t="str">
        <f>IF(стр.6!BB18&gt;=стр.6!DG18,"ВЕРНО","ОШИБКА")</f>
        <v>ВЕРНО</v>
      </c>
    </row>
    <row r="688" spans="1:2" ht="15.75" x14ac:dyDescent="0.2">
      <c r="A688" s="113" t="s">
        <v>2722</v>
      </c>
      <c r="B688" s="108" t="str">
        <f>IF(стр.6!BB20&gt;=стр.6!DG20,"ВЕРНО","ОШИБКА")</f>
        <v>ВЕРНО</v>
      </c>
    </row>
    <row r="689" spans="1:2" ht="15.75" x14ac:dyDescent="0.2">
      <c r="A689" s="113" t="s">
        <v>2723</v>
      </c>
      <c r="B689" s="108" t="str">
        <f>IF(стр.6!BB22&gt;=стр.6!DG22,"ВЕРНО","ОШИБКА")</f>
        <v>ВЕРНО</v>
      </c>
    </row>
    <row r="690" spans="1:2" ht="15.75" x14ac:dyDescent="0.2">
      <c r="A690" s="113" t="s">
        <v>2724</v>
      </c>
      <c r="B690" s="108" t="str">
        <f>IF(стр.6!BB23&gt;=стр.6!DG23,"ВЕРНО","ОШИБКА")</f>
        <v>ВЕРНО</v>
      </c>
    </row>
    <row r="691" spans="1:2" ht="15.75" x14ac:dyDescent="0.2">
      <c r="A691" s="113" t="s">
        <v>2725</v>
      </c>
      <c r="B691" s="108" t="str">
        <f>IF(стр.6!BB24&gt;=стр.6!DG24,"ВЕРНО","ОШИБКА")</f>
        <v>ВЕРНО</v>
      </c>
    </row>
    <row r="692" spans="1:2" ht="15.75" x14ac:dyDescent="0.2">
      <c r="A692" s="113" t="s">
        <v>2726</v>
      </c>
      <c r="B692" s="108" t="str">
        <f>IF(стр.6!BB25&gt;=стр.6!DG25,"ВЕРНО","ОШИБКА")</f>
        <v>ВЕРНО</v>
      </c>
    </row>
    <row r="693" spans="1:2" ht="15.75" x14ac:dyDescent="0.2">
      <c r="A693" s="113" t="s">
        <v>2727</v>
      </c>
      <c r="B693" s="108" t="str">
        <f>IF(стр.6!BB26&gt;=стр.6!DG26,"ВЕРНО","ОШИБКА")</f>
        <v>ВЕРНО</v>
      </c>
    </row>
    <row r="694" spans="1:2" ht="15.75" x14ac:dyDescent="0.2">
      <c r="A694" s="113" t="s">
        <v>2728</v>
      </c>
      <c r="B694" s="108" t="str">
        <f>IF(стр.6!BB28&gt;=стр.6!DG28,"ВЕРНО","ОШИБКА")</f>
        <v>ВЕРНО</v>
      </c>
    </row>
    <row r="695" spans="1:2" ht="15.75" x14ac:dyDescent="0.2">
      <c r="A695" s="113" t="s">
        <v>2729</v>
      </c>
      <c r="B695" s="108" t="str">
        <f>IF(стр.6!BB29&gt;=стр.6!DG29,"ВЕРНО","ОШИБКА")</f>
        <v>ВЕРНО</v>
      </c>
    </row>
    <row r="696" spans="1:2" ht="15.75" x14ac:dyDescent="0.2">
      <c r="A696" s="113" t="s">
        <v>2730</v>
      </c>
      <c r="B696" s="108" t="str">
        <f>IF(стр.6!BB30&gt;=стр.6!DG30,"ВЕРНО","ОШИБКА")</f>
        <v>ВЕРНО</v>
      </c>
    </row>
    <row r="697" spans="1:2" ht="15.75" x14ac:dyDescent="0.2">
      <c r="A697" s="113" t="s">
        <v>2731</v>
      </c>
      <c r="B697" s="108" t="str">
        <f>IF(стр.6!BB31&gt;=стр.6!DG31,"ВЕРНО","ОШИБКА")</f>
        <v>ВЕРНО</v>
      </c>
    </row>
    <row r="698" spans="1:2" ht="15.75" x14ac:dyDescent="0.2">
      <c r="A698" s="113" t="s">
        <v>2732</v>
      </c>
      <c r="B698" s="108" t="str">
        <f>IF(стр.6!BB32&gt;=стр.6!DG32,"ВЕРНО","ОШИБКА")</f>
        <v>ВЕРНО</v>
      </c>
    </row>
    <row r="699" spans="1:2" ht="15.75" x14ac:dyDescent="0.2">
      <c r="A699" s="113" t="s">
        <v>2733</v>
      </c>
      <c r="B699" s="108" t="str">
        <f>IF(стр.6!BB33&gt;=стр.6!DG33,"ВЕРНО","ОШИБКА")</f>
        <v>ВЕРНО</v>
      </c>
    </row>
    <row r="700" spans="1:2" ht="15.75" x14ac:dyDescent="0.2">
      <c r="A700" s="113" t="s">
        <v>2734</v>
      </c>
      <c r="B700" s="108" t="str">
        <f>IF(стр.6!BB34&gt;=стр.6!DG34,"ВЕРНО","ОШИБКА")</f>
        <v>ВЕРНО</v>
      </c>
    </row>
    <row r="701" spans="1:2" ht="15.75" x14ac:dyDescent="0.2">
      <c r="A701" s="113" t="s">
        <v>2735</v>
      </c>
      <c r="B701" s="108" t="str">
        <f>IF(стр.6!BB36&gt;=стр.6!DG36,"ВЕРНО","ОШИБКА")</f>
        <v>ВЕРНО</v>
      </c>
    </row>
    <row r="702" spans="1:2" ht="15.75" x14ac:dyDescent="0.2">
      <c r="A702" s="113" t="s">
        <v>2736</v>
      </c>
      <c r="B702" s="108" t="str">
        <f>IF(стр.6!BB7&gt;=стр.6!DS7,"ВЕРНО","ОШИБКА")</f>
        <v>ВЕРНО</v>
      </c>
    </row>
    <row r="703" spans="1:2" ht="15.75" x14ac:dyDescent="0.2">
      <c r="A703" s="113" t="s">
        <v>2737</v>
      </c>
      <c r="B703" s="108" t="str">
        <f>IF(стр.6!BB8&gt;=стр.6!DS8,"ВЕРНО","ОШИБКА")</f>
        <v>ВЕРНО</v>
      </c>
    </row>
    <row r="704" spans="1:2" ht="15.75" x14ac:dyDescent="0.2">
      <c r="A704" s="113" t="s">
        <v>2738</v>
      </c>
      <c r="B704" s="108" t="str">
        <f>IF(стр.6!BB11&gt;=стр.6!DS11,"ВЕРНО","ОШИБКА")</f>
        <v>ВЕРНО</v>
      </c>
    </row>
    <row r="705" spans="1:2" ht="15.75" x14ac:dyDescent="0.2">
      <c r="A705" s="113" t="s">
        <v>2739</v>
      </c>
      <c r="B705" s="108" t="str">
        <f>IF(стр.6!BB13&gt;=стр.6!DS13,"ВЕРНО","ОШИБКА")</f>
        <v>ВЕРНО</v>
      </c>
    </row>
    <row r="706" spans="1:2" ht="15.75" x14ac:dyDescent="0.2">
      <c r="A706" s="113" t="s">
        <v>2740</v>
      </c>
      <c r="B706" s="108" t="str">
        <f>IF(стр.6!BB14&gt;=стр.6!DS14,"ВЕРНО","ОШИБКА")</f>
        <v>ВЕРНО</v>
      </c>
    </row>
    <row r="707" spans="1:2" ht="15.75" x14ac:dyDescent="0.2">
      <c r="A707" s="113" t="s">
        <v>2741</v>
      </c>
      <c r="B707" s="108" t="str">
        <f>IF(стр.6!BB15&gt;=стр.6!DS15,"ВЕРНО","ОШИБКА")</f>
        <v>ВЕРНО</v>
      </c>
    </row>
    <row r="708" spans="1:2" ht="15.75" x14ac:dyDescent="0.2">
      <c r="A708" s="113" t="s">
        <v>2742</v>
      </c>
      <c r="B708" s="108" t="str">
        <f>IF(стр.6!BB16&gt;=стр.6!DS16,"ВЕРНО","ОШИБКА")</f>
        <v>ВЕРНО</v>
      </c>
    </row>
    <row r="709" spans="1:2" ht="15.75" x14ac:dyDescent="0.2">
      <c r="A709" s="113" t="s">
        <v>2743</v>
      </c>
      <c r="B709" s="108" t="str">
        <f>IF(стр.6!BB17&gt;=стр.6!DS17,"ВЕРНО","ОШИБКА")</f>
        <v>ВЕРНО</v>
      </c>
    </row>
    <row r="710" spans="1:2" ht="15.75" x14ac:dyDescent="0.2">
      <c r="A710" s="113" t="s">
        <v>2744</v>
      </c>
      <c r="B710" s="108" t="str">
        <f>IF(стр.6!BB18&gt;=стр.6!DS18,"ВЕРНО","ОШИБКА")</f>
        <v>ВЕРНО</v>
      </c>
    </row>
    <row r="711" spans="1:2" ht="15.75" x14ac:dyDescent="0.2">
      <c r="A711" s="113" t="s">
        <v>2745</v>
      </c>
      <c r="B711" s="108" t="str">
        <f>IF(стр.6!BB20&gt;=стр.6!DS20,"ВЕРНО","ОШИБКА")</f>
        <v>ВЕРНО</v>
      </c>
    </row>
    <row r="712" spans="1:2" ht="15.75" x14ac:dyDescent="0.2">
      <c r="A712" s="113" t="s">
        <v>2746</v>
      </c>
      <c r="B712" s="108" t="str">
        <f>IF(стр.6!BB22&gt;=стр.6!DS22,"ВЕРНО","ОШИБКА")</f>
        <v>ВЕРНО</v>
      </c>
    </row>
    <row r="713" spans="1:2" ht="15.75" x14ac:dyDescent="0.2">
      <c r="A713" s="113" t="s">
        <v>2747</v>
      </c>
      <c r="B713" s="108" t="str">
        <f>IF(стр.6!BB23&gt;=стр.6!DS23,"ВЕРНО","ОШИБКА")</f>
        <v>ВЕРНО</v>
      </c>
    </row>
    <row r="714" spans="1:2" ht="15.75" x14ac:dyDescent="0.2">
      <c r="A714" s="113" t="s">
        <v>2748</v>
      </c>
      <c r="B714" s="108" t="str">
        <f>IF(стр.6!BB24&gt;=стр.6!DS24,"ВЕРНО","ОШИБКА")</f>
        <v>ВЕРНО</v>
      </c>
    </row>
    <row r="715" spans="1:2" ht="15.75" x14ac:dyDescent="0.2">
      <c r="A715" s="113" t="s">
        <v>2749</v>
      </c>
      <c r="B715" s="108" t="str">
        <f>IF(стр.6!BB25&gt;=стр.6!DS25,"ВЕРНО","ОШИБКА")</f>
        <v>ВЕРНО</v>
      </c>
    </row>
    <row r="716" spans="1:2" ht="15.75" x14ac:dyDescent="0.2">
      <c r="A716" s="113" t="s">
        <v>2750</v>
      </c>
      <c r="B716" s="108" t="str">
        <f>IF(стр.6!BB26&gt;=стр.6!DS26,"ВЕРНО","ОШИБКА")</f>
        <v>ВЕРНО</v>
      </c>
    </row>
    <row r="717" spans="1:2" ht="15.75" x14ac:dyDescent="0.2">
      <c r="A717" s="113" t="s">
        <v>2751</v>
      </c>
      <c r="B717" s="108" t="str">
        <f>IF(стр.6!BB28&gt;=стр.6!DS28,"ВЕРНО","ОШИБКА")</f>
        <v>ВЕРНО</v>
      </c>
    </row>
    <row r="718" spans="1:2" ht="15.75" x14ac:dyDescent="0.2">
      <c r="A718" s="113" t="s">
        <v>2752</v>
      </c>
      <c r="B718" s="108" t="str">
        <f>IF(стр.6!BB29&gt;=стр.6!DS29,"ВЕРНО","ОШИБКА")</f>
        <v>ВЕРНО</v>
      </c>
    </row>
    <row r="719" spans="1:2" ht="15.75" x14ac:dyDescent="0.2">
      <c r="A719" s="113" t="s">
        <v>2753</v>
      </c>
      <c r="B719" s="108" t="str">
        <f>IF(стр.6!BB30&gt;=стр.6!DS30,"ВЕРНО","ОШИБКА")</f>
        <v>ВЕРНО</v>
      </c>
    </row>
    <row r="720" spans="1:2" ht="15.75" x14ac:dyDescent="0.2">
      <c r="A720" s="113" t="s">
        <v>2754</v>
      </c>
      <c r="B720" s="108" t="str">
        <f>IF(стр.6!BB31&gt;=стр.6!DS31,"ВЕРНО","ОШИБКА")</f>
        <v>ВЕРНО</v>
      </c>
    </row>
    <row r="721" spans="1:2" ht="15.75" x14ac:dyDescent="0.2">
      <c r="A721" s="113" t="s">
        <v>2755</v>
      </c>
      <c r="B721" s="108" t="str">
        <f>IF(стр.6!BB32&gt;=стр.6!DS32,"ВЕРНО","ОШИБКА")</f>
        <v>ВЕРНО</v>
      </c>
    </row>
    <row r="722" spans="1:2" ht="15.75" x14ac:dyDescent="0.2">
      <c r="A722" s="113" t="s">
        <v>2756</v>
      </c>
      <c r="B722" s="108" t="str">
        <f>IF(стр.6!BB33&gt;=стр.6!DS33,"ВЕРНО","ОШИБКА")</f>
        <v>ВЕРНО</v>
      </c>
    </row>
    <row r="723" spans="1:2" ht="15.75" x14ac:dyDescent="0.2">
      <c r="A723" s="113" t="s">
        <v>2757</v>
      </c>
      <c r="B723" s="108" t="str">
        <f>IF(стр.6!BB34&gt;=стр.6!DS34,"ВЕРНО","ОШИБКА")</f>
        <v>ВЕРНО</v>
      </c>
    </row>
    <row r="724" spans="1:2" ht="15.75" x14ac:dyDescent="0.2">
      <c r="A724" s="113" t="s">
        <v>2758</v>
      </c>
      <c r="B724" s="108" t="str">
        <f>IF(стр.6!BB36&gt;=стр.6!DS36,"ВЕРНО","ОШИБКА")</f>
        <v>ВЕРНО</v>
      </c>
    </row>
    <row r="725" spans="1:2" ht="15.75" x14ac:dyDescent="0.2">
      <c r="A725" s="113" t="s">
        <v>2759</v>
      </c>
      <c r="B725" s="108" t="str">
        <f>IF(стр.6!BB7&gt;=стр.6!EC7,"ВЕРНО","ОШИБКА")</f>
        <v>ВЕРНО</v>
      </c>
    </row>
    <row r="726" spans="1:2" ht="15.75" x14ac:dyDescent="0.2">
      <c r="A726" s="113" t="s">
        <v>2760</v>
      </c>
      <c r="B726" s="108" t="str">
        <f>IF(стр.6!BB8&gt;=стр.6!EC8,"ВЕРНО","ОШИБКА")</f>
        <v>ВЕРНО</v>
      </c>
    </row>
    <row r="727" spans="1:2" ht="15.75" x14ac:dyDescent="0.2">
      <c r="A727" s="113" t="s">
        <v>2761</v>
      </c>
      <c r="B727" s="108" t="str">
        <f>IF(стр.6!BB11&gt;=стр.6!EC11,"ВЕРНО","ОШИБКА")</f>
        <v>ВЕРНО</v>
      </c>
    </row>
    <row r="728" spans="1:2" ht="15.75" x14ac:dyDescent="0.2">
      <c r="A728" s="113" t="s">
        <v>2762</v>
      </c>
      <c r="B728" s="108" t="str">
        <f>IF(стр.6!BB13&gt;=стр.6!EC13,"ВЕРНО","ОШИБКА")</f>
        <v>ВЕРНО</v>
      </c>
    </row>
    <row r="729" spans="1:2" ht="15.75" x14ac:dyDescent="0.2">
      <c r="A729" s="113" t="s">
        <v>2763</v>
      </c>
      <c r="B729" s="108" t="str">
        <f>IF(стр.6!BB14&gt;=стр.6!EC14,"ВЕРНО","ОШИБКА")</f>
        <v>ВЕРНО</v>
      </c>
    </row>
    <row r="730" spans="1:2" ht="15.75" x14ac:dyDescent="0.2">
      <c r="A730" s="113" t="s">
        <v>2764</v>
      </c>
      <c r="B730" s="108" t="str">
        <f>IF(стр.6!BB15&gt;=стр.6!EC15,"ВЕРНО","ОШИБКА")</f>
        <v>ВЕРНО</v>
      </c>
    </row>
    <row r="731" spans="1:2" ht="15.75" x14ac:dyDescent="0.2">
      <c r="A731" s="113" t="s">
        <v>2765</v>
      </c>
      <c r="B731" s="108" t="str">
        <f>IF(стр.6!BB16&gt;=стр.6!EC16,"ВЕРНО","ОШИБКА")</f>
        <v>ВЕРНО</v>
      </c>
    </row>
    <row r="732" spans="1:2" ht="15.75" x14ac:dyDescent="0.2">
      <c r="A732" s="113" t="s">
        <v>2766</v>
      </c>
      <c r="B732" s="108" t="str">
        <f>IF(стр.6!BB17&gt;=стр.6!EC17,"ВЕРНО","ОШИБКА")</f>
        <v>ВЕРНО</v>
      </c>
    </row>
    <row r="733" spans="1:2" ht="15.75" x14ac:dyDescent="0.2">
      <c r="A733" s="113" t="s">
        <v>2767</v>
      </c>
      <c r="B733" s="108" t="str">
        <f>IF(стр.6!BB18&gt;=стр.6!EC18,"ВЕРНО","ОШИБКА")</f>
        <v>ВЕРНО</v>
      </c>
    </row>
    <row r="734" spans="1:2" ht="15.75" x14ac:dyDescent="0.2">
      <c r="A734" s="113" t="s">
        <v>2768</v>
      </c>
      <c r="B734" s="108" t="str">
        <f>IF(стр.6!BB20&gt;=стр.6!EC20,"ВЕРНО","ОШИБКА")</f>
        <v>ВЕРНО</v>
      </c>
    </row>
    <row r="735" spans="1:2" ht="15.75" x14ac:dyDescent="0.2">
      <c r="A735" s="113" t="s">
        <v>2769</v>
      </c>
      <c r="B735" s="108" t="str">
        <f>IF(стр.6!BB22&gt;=стр.6!EC22,"ВЕРНО","ОШИБКА")</f>
        <v>ВЕРНО</v>
      </c>
    </row>
    <row r="736" spans="1:2" ht="15.75" x14ac:dyDescent="0.2">
      <c r="A736" s="113" t="s">
        <v>2770</v>
      </c>
      <c r="B736" s="108" t="str">
        <f>IF(стр.6!BB23&gt;=стр.6!EC23,"ВЕРНО","ОШИБКА")</f>
        <v>ВЕРНО</v>
      </c>
    </row>
    <row r="737" spans="1:2" ht="15.75" x14ac:dyDescent="0.2">
      <c r="A737" s="113" t="s">
        <v>2771</v>
      </c>
      <c r="B737" s="108" t="str">
        <f>IF(стр.6!BB24&gt;=стр.6!EC24,"ВЕРНО","ОШИБКА")</f>
        <v>ВЕРНО</v>
      </c>
    </row>
    <row r="738" spans="1:2" ht="15.75" x14ac:dyDescent="0.2">
      <c r="A738" s="113" t="s">
        <v>2772</v>
      </c>
      <c r="B738" s="108" t="str">
        <f>IF(стр.6!BB25&gt;=стр.6!EC25,"ВЕРНО","ОШИБКА")</f>
        <v>ВЕРНО</v>
      </c>
    </row>
    <row r="739" spans="1:2" ht="15.75" x14ac:dyDescent="0.2">
      <c r="A739" s="113" t="s">
        <v>2773</v>
      </c>
      <c r="B739" s="108" t="str">
        <f>IF(стр.6!BB26&gt;=стр.6!EC26,"ВЕРНО","ОШИБКА")</f>
        <v>ВЕРНО</v>
      </c>
    </row>
    <row r="740" spans="1:2" ht="15.75" x14ac:dyDescent="0.2">
      <c r="A740" s="113" t="s">
        <v>2774</v>
      </c>
      <c r="B740" s="108" t="str">
        <f>IF(стр.6!BB28&gt;=стр.6!EC28,"ВЕРНО","ОШИБКА")</f>
        <v>ВЕРНО</v>
      </c>
    </row>
    <row r="741" spans="1:2" ht="15.75" x14ac:dyDescent="0.2">
      <c r="A741" s="113" t="s">
        <v>2775</v>
      </c>
      <c r="B741" s="108" t="str">
        <f>IF(стр.6!BB29&gt;=стр.6!EC29,"ВЕРНО","ОШИБКА")</f>
        <v>ВЕРНО</v>
      </c>
    </row>
    <row r="742" spans="1:2" ht="15.75" x14ac:dyDescent="0.2">
      <c r="A742" s="113" t="s">
        <v>2776</v>
      </c>
      <c r="B742" s="108" t="str">
        <f>IF(стр.6!BB30&gt;=стр.6!EC30,"ВЕРНО","ОШИБКА")</f>
        <v>ВЕРНО</v>
      </c>
    </row>
    <row r="743" spans="1:2" ht="15.75" x14ac:dyDescent="0.2">
      <c r="A743" s="113" t="s">
        <v>2777</v>
      </c>
      <c r="B743" s="108" t="str">
        <f>IF(стр.6!BB31&gt;=стр.6!EC31,"ВЕРНО","ОШИБКА")</f>
        <v>ВЕРНО</v>
      </c>
    </row>
    <row r="744" spans="1:2" ht="15.75" x14ac:dyDescent="0.2">
      <c r="A744" s="113" t="s">
        <v>2778</v>
      </c>
      <c r="B744" s="108" t="str">
        <f>IF(стр.6!BB32&gt;=стр.6!EC32,"ВЕРНО","ОШИБКА")</f>
        <v>ВЕРНО</v>
      </c>
    </row>
    <row r="745" spans="1:2" ht="15.75" x14ac:dyDescent="0.2">
      <c r="A745" s="113" t="s">
        <v>2779</v>
      </c>
      <c r="B745" s="108" t="str">
        <f>IF(стр.6!BB33&gt;=стр.6!EC33,"ВЕРНО","ОШИБКА")</f>
        <v>ВЕРНО</v>
      </c>
    </row>
    <row r="746" spans="1:2" ht="15.75" x14ac:dyDescent="0.2">
      <c r="A746" s="113" t="s">
        <v>2780</v>
      </c>
      <c r="B746" s="108" t="str">
        <f>IF(стр.6!BB34&gt;=стр.6!EC34,"ВЕРНО","ОШИБКА")</f>
        <v>ВЕРНО</v>
      </c>
    </row>
    <row r="747" spans="1:2" ht="15.75" x14ac:dyDescent="0.2">
      <c r="A747" s="113" t="s">
        <v>2781</v>
      </c>
      <c r="B747" s="108" t="str">
        <f>IF(стр.6!BB36&gt;=стр.6!EC36,"ВЕРНО","ОШИБКА")</f>
        <v>ВЕРНО</v>
      </c>
    </row>
    <row r="748" spans="1:2" ht="15.75" x14ac:dyDescent="0.2">
      <c r="A748" s="113" t="s">
        <v>2782</v>
      </c>
      <c r="B748" s="108" t="str">
        <f>IF(стр.6!BB7&gt;=стр.6!EM7,"ВЕРНО","ОШИБКА")</f>
        <v>ВЕРНО</v>
      </c>
    </row>
    <row r="749" spans="1:2" ht="15.75" x14ac:dyDescent="0.2">
      <c r="A749" s="113" t="s">
        <v>2783</v>
      </c>
      <c r="B749" s="108" t="str">
        <f>IF(стр.6!BB8&gt;=стр.6!EM8,"ВЕРНО","ОШИБКА")</f>
        <v>ВЕРНО</v>
      </c>
    </row>
    <row r="750" spans="1:2" ht="15.75" x14ac:dyDescent="0.2">
      <c r="A750" s="113" t="s">
        <v>2784</v>
      </c>
      <c r="B750" s="108" t="str">
        <f>IF(стр.6!BB11&gt;=стр.6!EM11,"ВЕРНО","ОШИБКА")</f>
        <v>ВЕРНО</v>
      </c>
    </row>
    <row r="751" spans="1:2" ht="15.75" x14ac:dyDescent="0.2">
      <c r="A751" s="113" t="s">
        <v>2785</v>
      </c>
      <c r="B751" s="108" t="str">
        <f>IF(стр.6!BB13&gt;=стр.6!EM13,"ВЕРНО","ОШИБКА")</f>
        <v>ВЕРНО</v>
      </c>
    </row>
    <row r="752" spans="1:2" ht="15.75" x14ac:dyDescent="0.2">
      <c r="A752" s="113" t="s">
        <v>2786</v>
      </c>
      <c r="B752" s="108" t="str">
        <f>IF(стр.6!BB14&gt;=стр.6!EM14,"ВЕРНО","ОШИБКА")</f>
        <v>ВЕРНО</v>
      </c>
    </row>
    <row r="753" spans="1:2" ht="15.75" x14ac:dyDescent="0.2">
      <c r="A753" s="113" t="s">
        <v>2787</v>
      </c>
      <c r="B753" s="108" t="str">
        <f>IF(стр.6!BB15&gt;=стр.6!EM15,"ВЕРНО","ОШИБКА")</f>
        <v>ВЕРНО</v>
      </c>
    </row>
    <row r="754" spans="1:2" ht="15.75" x14ac:dyDescent="0.2">
      <c r="A754" s="113" t="s">
        <v>2788</v>
      </c>
      <c r="B754" s="108" t="str">
        <f>IF(стр.6!BB16&gt;=стр.6!EM16,"ВЕРНО","ОШИБКА")</f>
        <v>ВЕРНО</v>
      </c>
    </row>
    <row r="755" spans="1:2" ht="15.75" x14ac:dyDescent="0.2">
      <c r="A755" s="113" t="s">
        <v>2789</v>
      </c>
      <c r="B755" s="108" t="str">
        <f>IF(стр.6!BB17&gt;=стр.6!EM17,"ВЕРНО","ОШИБКА")</f>
        <v>ВЕРНО</v>
      </c>
    </row>
    <row r="756" spans="1:2" ht="15.75" x14ac:dyDescent="0.2">
      <c r="A756" s="113" t="s">
        <v>2790</v>
      </c>
      <c r="B756" s="108" t="str">
        <f>IF(стр.6!BB18&gt;=стр.6!EM18,"ВЕРНО","ОШИБКА")</f>
        <v>ВЕРНО</v>
      </c>
    </row>
    <row r="757" spans="1:2" ht="15.75" x14ac:dyDescent="0.2">
      <c r="A757" s="113" t="s">
        <v>2791</v>
      </c>
      <c r="B757" s="108" t="str">
        <f>IF(стр.6!BB20&gt;=стр.6!EM20,"ВЕРНО","ОШИБКА")</f>
        <v>ВЕРНО</v>
      </c>
    </row>
    <row r="758" spans="1:2" ht="15.75" x14ac:dyDescent="0.2">
      <c r="A758" s="113" t="s">
        <v>2792</v>
      </c>
      <c r="B758" s="108" t="str">
        <f>IF(стр.6!BB22&gt;=стр.6!EM22,"ВЕРНО","ОШИБКА")</f>
        <v>ВЕРНО</v>
      </c>
    </row>
    <row r="759" spans="1:2" ht="15.75" x14ac:dyDescent="0.2">
      <c r="A759" s="113" t="s">
        <v>2793</v>
      </c>
      <c r="B759" s="108" t="str">
        <f>IF(стр.6!BB23&gt;=стр.6!EM23,"ВЕРНО","ОШИБКА")</f>
        <v>ВЕРНО</v>
      </c>
    </row>
    <row r="760" spans="1:2" ht="15.75" x14ac:dyDescent="0.2">
      <c r="A760" s="113" t="s">
        <v>2794</v>
      </c>
      <c r="B760" s="108" t="str">
        <f>IF(стр.6!BB24&gt;=стр.6!EM24,"ВЕРНО","ОШИБКА")</f>
        <v>ВЕРНО</v>
      </c>
    </row>
    <row r="761" spans="1:2" ht="15.75" x14ac:dyDescent="0.2">
      <c r="A761" s="113" t="s">
        <v>2795</v>
      </c>
      <c r="B761" s="108" t="str">
        <f>IF(стр.6!BB25&gt;=стр.6!EM25,"ВЕРНО","ОШИБКА")</f>
        <v>ВЕРНО</v>
      </c>
    </row>
    <row r="762" spans="1:2" ht="15.75" x14ac:dyDescent="0.2">
      <c r="A762" s="113" t="s">
        <v>2796</v>
      </c>
      <c r="B762" s="108" t="str">
        <f>IF(стр.6!BB26&gt;=стр.6!EM26,"ВЕРНО","ОШИБКА")</f>
        <v>ВЕРНО</v>
      </c>
    </row>
    <row r="763" spans="1:2" ht="15.75" x14ac:dyDescent="0.2">
      <c r="A763" s="113" t="s">
        <v>2797</v>
      </c>
      <c r="B763" s="108" t="str">
        <f>IF(стр.6!BB28&gt;=стр.6!EM28,"ВЕРНО","ОШИБКА")</f>
        <v>ВЕРНО</v>
      </c>
    </row>
    <row r="764" spans="1:2" ht="15.75" x14ac:dyDescent="0.2">
      <c r="A764" s="113" t="s">
        <v>2798</v>
      </c>
      <c r="B764" s="108" t="str">
        <f>IF(стр.6!BB29&gt;=стр.6!EM29,"ВЕРНО","ОШИБКА")</f>
        <v>ВЕРНО</v>
      </c>
    </row>
    <row r="765" spans="1:2" ht="15.75" x14ac:dyDescent="0.2">
      <c r="A765" s="113" t="s">
        <v>2799</v>
      </c>
      <c r="B765" s="108" t="str">
        <f>IF(стр.6!BB30&gt;=стр.6!EM30,"ВЕРНО","ОШИБКА")</f>
        <v>ВЕРНО</v>
      </c>
    </row>
    <row r="766" spans="1:2" ht="15.75" x14ac:dyDescent="0.2">
      <c r="A766" s="113" t="s">
        <v>2800</v>
      </c>
      <c r="B766" s="108" t="str">
        <f>IF(стр.6!BB31&gt;=стр.6!EM31,"ВЕРНО","ОШИБКА")</f>
        <v>ВЕРНО</v>
      </c>
    </row>
    <row r="767" spans="1:2" ht="15.75" x14ac:dyDescent="0.2">
      <c r="A767" s="113" t="s">
        <v>2801</v>
      </c>
      <c r="B767" s="108" t="str">
        <f>IF(стр.6!BB32&gt;=стр.6!EM32,"ВЕРНО","ОШИБКА")</f>
        <v>ВЕРНО</v>
      </c>
    </row>
    <row r="768" spans="1:2" ht="15.75" x14ac:dyDescent="0.2">
      <c r="A768" s="113" t="s">
        <v>2802</v>
      </c>
      <c r="B768" s="108" t="str">
        <f>IF(стр.6!BB33&gt;=стр.6!EM33,"ВЕРНО","ОШИБКА")</f>
        <v>ВЕРНО</v>
      </c>
    </row>
    <row r="769" spans="1:2" ht="15.75" x14ac:dyDescent="0.2">
      <c r="A769" s="113" t="s">
        <v>2803</v>
      </c>
      <c r="B769" s="108" t="str">
        <f>IF(стр.6!BB34&gt;=стр.6!EM34,"ВЕРНО","ОШИБКА")</f>
        <v>ВЕРНО</v>
      </c>
    </row>
    <row r="770" spans="1:2" ht="15.75" x14ac:dyDescent="0.2">
      <c r="A770" s="113" t="s">
        <v>2804</v>
      </c>
      <c r="B770" s="108" t="str">
        <f>IF(стр.6!BB36&gt;=стр.6!EM36,"ВЕРНО","ОШИБКА")</f>
        <v>ВЕРНО</v>
      </c>
    </row>
    <row r="771" spans="1:2" ht="15.75" x14ac:dyDescent="0.2">
      <c r="A771" s="113" t="s">
        <v>2805</v>
      </c>
      <c r="B771" s="108" t="str">
        <f>IF(стр.6!BB7&gt;=стр.6!FB7,"ВЕРНО","ОШИБКА")</f>
        <v>ВЕРНО</v>
      </c>
    </row>
    <row r="772" spans="1:2" ht="15.75" x14ac:dyDescent="0.2">
      <c r="A772" s="113" t="s">
        <v>2806</v>
      </c>
      <c r="B772" s="108" t="str">
        <f>IF(стр.6!BB8&gt;=стр.6!FB8,"ВЕРНО","ОШИБКА")</f>
        <v>ВЕРНО</v>
      </c>
    </row>
    <row r="773" spans="1:2" ht="15.75" x14ac:dyDescent="0.2">
      <c r="A773" s="113" t="s">
        <v>2807</v>
      </c>
      <c r="B773" s="108" t="str">
        <f>IF(стр.6!BB11&gt;=стр.6!FB11,"ВЕРНО","ОШИБКА")</f>
        <v>ВЕРНО</v>
      </c>
    </row>
    <row r="774" spans="1:2" ht="15.75" x14ac:dyDescent="0.2">
      <c r="A774" s="113" t="s">
        <v>2808</v>
      </c>
      <c r="B774" s="108" t="str">
        <f>IF(стр.6!BB13&gt;=стр.6!FB13,"ВЕРНО","ОШИБКА")</f>
        <v>ВЕРНО</v>
      </c>
    </row>
    <row r="775" spans="1:2" ht="15.75" x14ac:dyDescent="0.2">
      <c r="A775" s="113" t="s">
        <v>2809</v>
      </c>
      <c r="B775" s="108" t="str">
        <f>IF(стр.6!BB14&gt;=стр.6!FB14,"ВЕРНО","ОШИБКА")</f>
        <v>ВЕРНО</v>
      </c>
    </row>
    <row r="776" spans="1:2" ht="15.75" x14ac:dyDescent="0.2">
      <c r="A776" s="113" t="s">
        <v>2810</v>
      </c>
      <c r="B776" s="108" t="str">
        <f>IF(стр.6!BB15&gt;=стр.6!FB15,"ВЕРНО","ОШИБКА")</f>
        <v>ВЕРНО</v>
      </c>
    </row>
    <row r="777" spans="1:2" ht="15.75" x14ac:dyDescent="0.2">
      <c r="A777" s="113" t="s">
        <v>2811</v>
      </c>
      <c r="B777" s="108" t="str">
        <f>IF(стр.6!BB16&gt;=стр.6!FB16,"ВЕРНО","ОШИБКА")</f>
        <v>ВЕРНО</v>
      </c>
    </row>
    <row r="778" spans="1:2" ht="15.75" x14ac:dyDescent="0.2">
      <c r="A778" s="113" t="s">
        <v>2812</v>
      </c>
      <c r="B778" s="108" t="str">
        <f>IF(стр.6!BB17&gt;=стр.6!FB17,"ВЕРНО","ОШИБКА")</f>
        <v>ВЕРНО</v>
      </c>
    </row>
    <row r="779" spans="1:2" ht="15.75" x14ac:dyDescent="0.2">
      <c r="A779" s="113" t="s">
        <v>2813</v>
      </c>
      <c r="B779" s="108" t="str">
        <f>IF(стр.6!BB18&gt;=стр.6!FB18,"ВЕРНО","ОШИБКА")</f>
        <v>ВЕРНО</v>
      </c>
    </row>
    <row r="780" spans="1:2" ht="15.75" x14ac:dyDescent="0.2">
      <c r="A780" s="113" t="s">
        <v>2814</v>
      </c>
      <c r="B780" s="108" t="str">
        <f>IF(стр.6!BB20&gt;=стр.6!FB20,"ВЕРНО","ОШИБКА")</f>
        <v>ВЕРНО</v>
      </c>
    </row>
    <row r="781" spans="1:2" ht="15.75" x14ac:dyDescent="0.2">
      <c r="A781" s="113" t="s">
        <v>2815</v>
      </c>
      <c r="B781" s="108" t="str">
        <f>IF(стр.6!BB22&gt;=стр.6!FB22,"ВЕРНО","ОШИБКА")</f>
        <v>ВЕРНО</v>
      </c>
    </row>
    <row r="782" spans="1:2" ht="15.75" x14ac:dyDescent="0.2">
      <c r="A782" s="113" t="s">
        <v>2816</v>
      </c>
      <c r="B782" s="108" t="str">
        <f>IF(стр.6!BB23&gt;=стр.6!FB23,"ВЕРНО","ОШИБКА")</f>
        <v>ВЕРНО</v>
      </c>
    </row>
    <row r="783" spans="1:2" ht="15.75" x14ac:dyDescent="0.2">
      <c r="A783" s="113" t="s">
        <v>2817</v>
      </c>
      <c r="B783" s="108" t="str">
        <f>IF(стр.6!BB24&gt;=стр.6!FB24,"ВЕРНО","ОШИБКА")</f>
        <v>ВЕРНО</v>
      </c>
    </row>
    <row r="784" spans="1:2" ht="15.75" x14ac:dyDescent="0.2">
      <c r="A784" s="113" t="s">
        <v>2818</v>
      </c>
      <c r="B784" s="108" t="str">
        <f>IF(стр.6!BB25&gt;=стр.6!FB25,"ВЕРНО","ОШИБКА")</f>
        <v>ВЕРНО</v>
      </c>
    </row>
    <row r="785" spans="1:2" ht="15.75" x14ac:dyDescent="0.2">
      <c r="A785" s="113" t="s">
        <v>2819</v>
      </c>
      <c r="B785" s="108" t="str">
        <f>IF(стр.6!BB26&gt;=стр.6!FB26,"ВЕРНО","ОШИБКА")</f>
        <v>ВЕРНО</v>
      </c>
    </row>
    <row r="786" spans="1:2" ht="15.75" x14ac:dyDescent="0.2">
      <c r="A786" s="113" t="s">
        <v>2820</v>
      </c>
      <c r="B786" s="108" t="str">
        <f>IF(стр.6!BB28&gt;=стр.6!FB28,"ВЕРНО","ОШИБКА")</f>
        <v>ВЕРНО</v>
      </c>
    </row>
    <row r="787" spans="1:2" ht="15.75" x14ac:dyDescent="0.2">
      <c r="A787" s="113" t="s">
        <v>2821</v>
      </c>
      <c r="B787" s="108" t="str">
        <f>IF(стр.6!BB29&gt;=стр.6!FB29,"ВЕРНО","ОШИБКА")</f>
        <v>ВЕРНО</v>
      </c>
    </row>
    <row r="788" spans="1:2" ht="15.75" x14ac:dyDescent="0.2">
      <c r="A788" s="113" t="s">
        <v>2822</v>
      </c>
      <c r="B788" s="108" t="str">
        <f>IF(стр.6!BB30&gt;=стр.6!FB30,"ВЕРНО","ОШИБКА")</f>
        <v>ВЕРНО</v>
      </c>
    </row>
    <row r="789" spans="1:2" ht="15.75" x14ac:dyDescent="0.2">
      <c r="A789" s="113" t="s">
        <v>2823</v>
      </c>
      <c r="B789" s="108" t="str">
        <f>IF(стр.6!BB31&gt;=стр.6!FB31,"ВЕРНО","ОШИБКА")</f>
        <v>ВЕРНО</v>
      </c>
    </row>
    <row r="790" spans="1:2" ht="15.75" x14ac:dyDescent="0.2">
      <c r="A790" s="113" t="s">
        <v>2824</v>
      </c>
      <c r="B790" s="108" t="str">
        <f>IF(стр.6!BB32&gt;=стр.6!FB32,"ВЕРНО","ОШИБКА")</f>
        <v>ВЕРНО</v>
      </c>
    </row>
    <row r="791" spans="1:2" ht="15.75" x14ac:dyDescent="0.2">
      <c r="A791" s="113" t="s">
        <v>2825</v>
      </c>
      <c r="B791" s="108" t="str">
        <f>IF(стр.6!BB33&gt;=стр.6!FB33,"ВЕРНО","ОШИБКА")</f>
        <v>ВЕРНО</v>
      </c>
    </row>
    <row r="792" spans="1:2" ht="15.75" x14ac:dyDescent="0.2">
      <c r="A792" s="113" t="s">
        <v>2826</v>
      </c>
      <c r="B792" s="108" t="str">
        <f>IF(стр.6!BB34&gt;=стр.6!FB34,"ВЕРНО","ОШИБКА")</f>
        <v>ВЕРНО</v>
      </c>
    </row>
    <row r="793" spans="1:2" ht="15.75" x14ac:dyDescent="0.2">
      <c r="A793" s="113" t="s">
        <v>2827</v>
      </c>
      <c r="B793" s="108" t="str">
        <f>IF(стр.6!BB36&gt;=стр.6!FB36,"ВЕРНО","ОШИБКА")</f>
        <v>ВЕРНО</v>
      </c>
    </row>
    <row r="794" spans="1:2" ht="15.75" x14ac:dyDescent="0.2">
      <c r="A794" s="113" t="s">
        <v>2828</v>
      </c>
      <c r="B794" s="108" t="str">
        <f>IF(стр.6!BB7=SUM(стр.6!BJ7:DF7),"ВЕРНО","ОШИБКА")</f>
        <v>ВЕРНО</v>
      </c>
    </row>
    <row r="795" spans="1:2" ht="15.75" x14ac:dyDescent="0.2">
      <c r="A795" s="113" t="s">
        <v>2829</v>
      </c>
      <c r="B795" s="108" t="str">
        <f>IF(стр.6!BB8=SUM(стр.6!BJ8:DF8),"ВЕРНО","ОШИБКА")</f>
        <v>ВЕРНО</v>
      </c>
    </row>
    <row r="796" spans="1:2" ht="15.75" x14ac:dyDescent="0.2">
      <c r="A796" s="113" t="s">
        <v>2830</v>
      </c>
      <c r="B796" s="108" t="str">
        <f>IF(стр.6!BB11=SUM(стр.6!BJ11:DF11),"ВЕРНО","ОШИБКА")</f>
        <v>ВЕРНО</v>
      </c>
    </row>
    <row r="797" spans="1:2" ht="15.75" x14ac:dyDescent="0.2">
      <c r="A797" s="113" t="s">
        <v>2831</v>
      </c>
      <c r="B797" s="108" t="str">
        <f>IF(стр.6!BB13=SUM(стр.6!BJ13:DF13),"ВЕРНО","ОШИБКА")</f>
        <v>ВЕРНО</v>
      </c>
    </row>
    <row r="798" spans="1:2" ht="15.75" x14ac:dyDescent="0.2">
      <c r="A798" s="113" t="s">
        <v>2832</v>
      </c>
      <c r="B798" s="108" t="str">
        <f>IF(стр.6!BB14=SUM(стр.6!BJ14:DF14),"ВЕРНО","ОШИБКА")</f>
        <v>ВЕРНО</v>
      </c>
    </row>
    <row r="799" spans="1:2" ht="15.75" x14ac:dyDescent="0.2">
      <c r="A799" s="113" t="s">
        <v>2833</v>
      </c>
      <c r="B799" s="108" t="str">
        <f>IF(стр.6!BB15=SUM(стр.6!BJ15:DF15),"ВЕРНО","ОШИБКА")</f>
        <v>ВЕРНО</v>
      </c>
    </row>
    <row r="800" spans="1:2" ht="15.75" x14ac:dyDescent="0.2">
      <c r="A800" s="113" t="s">
        <v>2834</v>
      </c>
      <c r="B800" s="108" t="str">
        <f>IF(стр.6!BB16=SUM(стр.6!BJ16:DF16),"ВЕРНО","ОШИБКА")</f>
        <v>ВЕРНО</v>
      </c>
    </row>
    <row r="801" spans="1:2" ht="15.75" x14ac:dyDescent="0.2">
      <c r="A801" s="113" t="s">
        <v>2835</v>
      </c>
      <c r="B801" s="108" t="str">
        <f>IF(стр.6!BB17=SUM(стр.6!BJ17:DF17),"ВЕРНО","ОШИБКА")</f>
        <v>ВЕРНО</v>
      </c>
    </row>
    <row r="802" spans="1:2" ht="15.75" x14ac:dyDescent="0.2">
      <c r="A802" s="113" t="s">
        <v>2836</v>
      </c>
      <c r="B802" s="108" t="str">
        <f>IF(стр.6!BB18=SUM(стр.6!BJ18:DF18),"ВЕРНО","ОШИБКА")</f>
        <v>ВЕРНО</v>
      </c>
    </row>
    <row r="803" spans="1:2" ht="15.75" x14ac:dyDescent="0.2">
      <c r="A803" s="113" t="s">
        <v>2837</v>
      </c>
      <c r="B803" s="108" t="str">
        <f>IF(стр.6!BB20=SUM(стр.6!BJ20:DF20),"ВЕРНО","ОШИБКА")</f>
        <v>ВЕРНО</v>
      </c>
    </row>
    <row r="804" spans="1:2" ht="15.75" x14ac:dyDescent="0.2">
      <c r="A804" s="113" t="s">
        <v>2838</v>
      </c>
      <c r="B804" s="108" t="str">
        <f>IF(стр.6!BB22=SUM(стр.6!BJ22:DF22),"ВЕРНО","ОШИБКА")</f>
        <v>ВЕРНО</v>
      </c>
    </row>
    <row r="805" spans="1:2" ht="15.75" x14ac:dyDescent="0.2">
      <c r="A805" s="113" t="s">
        <v>2839</v>
      </c>
      <c r="B805" s="108" t="str">
        <f>IF(стр.6!BB23=SUM(стр.6!BJ23:DF23),"ВЕРНО","ОШИБКА")</f>
        <v>ВЕРНО</v>
      </c>
    </row>
    <row r="806" spans="1:2" ht="15.75" x14ac:dyDescent="0.2">
      <c r="A806" s="113" t="s">
        <v>2840</v>
      </c>
      <c r="B806" s="108" t="str">
        <f>IF(стр.6!BB24=SUM(стр.6!BJ24:DF24),"ВЕРНО","ОШИБКА")</f>
        <v>ВЕРНО</v>
      </c>
    </row>
    <row r="807" spans="1:2" ht="15.75" x14ac:dyDescent="0.2">
      <c r="A807" s="113" t="s">
        <v>2841</v>
      </c>
      <c r="B807" s="108" t="str">
        <f>IF(стр.6!BB25=SUM(стр.6!BJ25:DF25),"ВЕРНО","ОШИБКА")</f>
        <v>ВЕРНО</v>
      </c>
    </row>
    <row r="808" spans="1:2" ht="15.75" x14ac:dyDescent="0.2">
      <c r="A808" s="113" t="s">
        <v>2842</v>
      </c>
      <c r="B808" s="108" t="str">
        <f>IF(стр.6!BB26=SUM(стр.6!BJ26:DF26),"ВЕРНО","ОШИБКА")</f>
        <v>ВЕРНО</v>
      </c>
    </row>
    <row r="809" spans="1:2" ht="15.75" x14ac:dyDescent="0.2">
      <c r="A809" s="113" t="s">
        <v>2843</v>
      </c>
      <c r="B809" s="108" t="str">
        <f>IF(стр.6!BB28=SUM(стр.6!BJ28:DF28),"ВЕРНО","ОШИБКА")</f>
        <v>ВЕРНО</v>
      </c>
    </row>
    <row r="810" spans="1:2" ht="15.75" x14ac:dyDescent="0.2">
      <c r="A810" s="113" t="s">
        <v>2844</v>
      </c>
      <c r="B810" s="108" t="str">
        <f>IF(стр.6!BB29=SUM(стр.6!BJ29:DF29),"ВЕРНО","ОШИБКА")</f>
        <v>ВЕРНО</v>
      </c>
    </row>
    <row r="811" spans="1:2" ht="15.75" x14ac:dyDescent="0.2">
      <c r="A811" s="113" t="s">
        <v>2845</v>
      </c>
      <c r="B811" s="108" t="str">
        <f>IF(стр.6!BB30=SUM(стр.6!BJ30:DF30),"ВЕРНО","ОШИБКА")</f>
        <v>ВЕРНО</v>
      </c>
    </row>
    <row r="812" spans="1:2" ht="15.75" x14ac:dyDescent="0.2">
      <c r="A812" s="113" t="s">
        <v>2846</v>
      </c>
      <c r="B812" s="108" t="str">
        <f>IF(стр.6!BB31=SUM(стр.6!BJ31:DF31),"ВЕРНО","ОШИБКА")</f>
        <v>ВЕРНО</v>
      </c>
    </row>
    <row r="813" spans="1:2" ht="15.75" x14ac:dyDescent="0.2">
      <c r="A813" s="113" t="s">
        <v>2847</v>
      </c>
      <c r="B813" s="108" t="str">
        <f>IF(стр.6!BB32=SUM(стр.6!BJ32:DF32),"ВЕРНО","ОШИБКА")</f>
        <v>ВЕРНО</v>
      </c>
    </row>
    <row r="814" spans="1:2" ht="15.75" x14ac:dyDescent="0.2">
      <c r="A814" s="113" t="s">
        <v>2848</v>
      </c>
      <c r="B814" s="108" t="str">
        <f>IF(стр.6!BB33=SUM(стр.6!BJ33:DF33),"ВЕРНО","ОШИБКА")</f>
        <v>ВЕРНО</v>
      </c>
    </row>
    <row r="815" spans="1:2" ht="15.75" x14ac:dyDescent="0.2">
      <c r="A815" s="113" t="s">
        <v>2849</v>
      </c>
      <c r="B815" s="108" t="str">
        <f>IF(стр.6!BB34=SUM(стр.6!BJ34:DF34),"ВЕРНО","ОШИБКА")</f>
        <v>ВЕРНО</v>
      </c>
    </row>
    <row r="816" spans="1:2" ht="16.5" thickBot="1" x14ac:dyDescent="0.25">
      <c r="A816" s="113" t="s">
        <v>2850</v>
      </c>
      <c r="B816" s="108" t="str">
        <f>IF(стр.6!BB36=SUM(стр.6!BJ36:DF36),"ВЕРНО","ОШИБКА")</f>
        <v>ВЕРНО</v>
      </c>
    </row>
    <row r="817" spans="1:2" ht="13.5" thickBot="1" x14ac:dyDescent="0.25">
      <c r="A817" s="111" t="s">
        <v>1243</v>
      </c>
      <c r="B817">
        <f>COUNTIF(B818:B1041,"ОШИБКА")</f>
        <v>0</v>
      </c>
    </row>
    <row r="818" spans="1:2" ht="15.75" x14ac:dyDescent="0.2">
      <c r="A818" s="118" t="s">
        <v>2259</v>
      </c>
      <c r="B818" s="108" t="str">
        <f>IF(стр.7!AZ7&gt;=стр.7!AZ8,"ВЕРНО","ОШИБКА")</f>
        <v>ВЕРНО</v>
      </c>
    </row>
    <row r="819" spans="1:2" ht="15.75" x14ac:dyDescent="0.2">
      <c r="A819" s="113" t="s">
        <v>2260</v>
      </c>
      <c r="B819" s="108" t="str">
        <f>IF(стр.7!BL7&gt;=стр.7!BL8,"ВЕРНО","ОШИБКА")</f>
        <v>ВЕРНО</v>
      </c>
    </row>
    <row r="820" spans="1:2" ht="15.75" x14ac:dyDescent="0.2">
      <c r="A820" s="113" t="s">
        <v>2261</v>
      </c>
      <c r="B820" s="108" t="str">
        <f>IF(стр.7!BU7&gt;=стр.7!BU8,"ВЕРНО","ОШИБКА")</f>
        <v>ВЕРНО</v>
      </c>
    </row>
    <row r="821" spans="1:2" ht="15.75" x14ac:dyDescent="0.2">
      <c r="A821" s="113" t="s">
        <v>2262</v>
      </c>
      <c r="B821" s="108" t="str">
        <f>IF(стр.7!CF7&gt;=стр.7!CF8,"ВЕРНО","ОШИБКА")</f>
        <v>ВЕРНО</v>
      </c>
    </row>
    <row r="822" spans="1:2" ht="15.75" x14ac:dyDescent="0.2">
      <c r="A822" s="113" t="s">
        <v>2263</v>
      </c>
      <c r="B822" s="108" t="str">
        <f>IF(стр.7!CS7&gt;=стр.7!CS8,"ВЕРНО","ОШИБКА")</f>
        <v>ВЕРНО</v>
      </c>
    </row>
    <row r="823" spans="1:2" ht="15.75" x14ac:dyDescent="0.2">
      <c r="A823" s="113" t="s">
        <v>2264</v>
      </c>
      <c r="B823" s="108" t="str">
        <f>IF(стр.7!DF7&gt;=стр.7!DF8,"ВЕРНО","ОШИБКА")</f>
        <v>ВЕРНО</v>
      </c>
    </row>
    <row r="824" spans="1:2" ht="15.75" x14ac:dyDescent="0.2">
      <c r="A824" s="113" t="s">
        <v>2265</v>
      </c>
      <c r="B824" s="108" t="str">
        <f>IF(стр.7!DS7&gt;=стр.7!DS8,"ВЕРНО","ОШИБКА")</f>
        <v>ВЕРНО</v>
      </c>
    </row>
    <row r="825" spans="1:2" ht="15.75" x14ac:dyDescent="0.2">
      <c r="A825" s="113" t="s">
        <v>2266</v>
      </c>
      <c r="B825" s="108" t="str">
        <f>IF(стр.7!EF7&gt;=стр.7!EF8,"ВЕРНО","ОШИБКА")</f>
        <v>ВЕРНО</v>
      </c>
    </row>
    <row r="826" spans="1:2" ht="15.75" x14ac:dyDescent="0.2">
      <c r="A826" s="113" t="s">
        <v>2267</v>
      </c>
      <c r="B826" s="108" t="str">
        <f>IF(стр.7!ES7&gt;=стр.7!ES8,"ВЕРНО","ОШИБКА")</f>
        <v>ВЕРНО</v>
      </c>
    </row>
    <row r="827" spans="1:2" ht="15.75" x14ac:dyDescent="0.2">
      <c r="A827" s="113" t="s">
        <v>2268</v>
      </c>
      <c r="B827" s="108" t="str">
        <f>IF(стр.7!AZ7&gt;=стр.7!AZ9,"ВЕРНО","ОШИБКА")</f>
        <v>ВЕРНО</v>
      </c>
    </row>
    <row r="828" spans="1:2" ht="15.75" x14ac:dyDescent="0.2">
      <c r="A828" s="113" t="s">
        <v>2269</v>
      </c>
      <c r="B828" s="108" t="str">
        <f>IF(стр.7!BL7&gt;=стр.7!BL9,"ВЕРНО","ОШИБКА")</f>
        <v>ВЕРНО</v>
      </c>
    </row>
    <row r="829" spans="1:2" ht="15.75" x14ac:dyDescent="0.2">
      <c r="A829" s="113" t="s">
        <v>2270</v>
      </c>
      <c r="B829" s="108" t="str">
        <f>IF(стр.7!BU7&gt;=стр.7!BU9,"ВЕРНО","ОШИБКА")</f>
        <v>ВЕРНО</v>
      </c>
    </row>
    <row r="830" spans="1:2" ht="15.75" x14ac:dyDescent="0.2">
      <c r="A830" s="113" t="s">
        <v>2271</v>
      </c>
      <c r="B830" s="108" t="str">
        <f>IF(стр.7!CF7&gt;=стр.7!CF9,"ВЕРНО","ОШИБКА")</f>
        <v>ВЕРНО</v>
      </c>
    </row>
    <row r="831" spans="1:2" ht="15.75" x14ac:dyDescent="0.2">
      <c r="A831" s="113" t="s">
        <v>2272</v>
      </c>
      <c r="B831" s="108" t="str">
        <f>IF(стр.7!CS7&gt;=стр.7!CS9,"ВЕРНО","ОШИБКА")</f>
        <v>ВЕРНО</v>
      </c>
    </row>
    <row r="832" spans="1:2" ht="15.75" x14ac:dyDescent="0.2">
      <c r="A832" s="113" t="s">
        <v>2273</v>
      </c>
      <c r="B832" s="108" t="str">
        <f>IF(стр.7!DF7&gt;=стр.7!DF9,"ВЕРНО","ОШИБКА")</f>
        <v>ВЕРНО</v>
      </c>
    </row>
    <row r="833" spans="1:2" ht="15.75" x14ac:dyDescent="0.2">
      <c r="A833" s="113" t="s">
        <v>2274</v>
      </c>
      <c r="B833" s="108" t="str">
        <f>IF(стр.7!DS7&gt;=стр.7!DS9,"ВЕРНО","ОШИБКА")</f>
        <v>ВЕРНО</v>
      </c>
    </row>
    <row r="834" spans="1:2" ht="15.75" x14ac:dyDescent="0.2">
      <c r="A834" s="113" t="s">
        <v>2275</v>
      </c>
      <c r="B834" s="108" t="str">
        <f>IF(стр.7!EF7&gt;=стр.7!EF9,"ВЕРНО","ОШИБКА")</f>
        <v>ВЕРНО</v>
      </c>
    </row>
    <row r="835" spans="1:2" ht="15.75" x14ac:dyDescent="0.2">
      <c r="A835" s="113" t="s">
        <v>2276</v>
      </c>
      <c r="B835" s="108" t="str">
        <f>IF(стр.7!ES7&gt;=стр.7!ES9,"ВЕРНО","ОШИБКА")</f>
        <v>ВЕРНО</v>
      </c>
    </row>
    <row r="836" spans="1:2" ht="15.75" x14ac:dyDescent="0.2">
      <c r="A836" s="113" t="s">
        <v>2277</v>
      </c>
      <c r="B836" s="108" t="str">
        <f>IF(стр.7!AZ7&gt;=стр.7!AZ10,"ВЕРНО","ОШИБКА")</f>
        <v>ВЕРНО</v>
      </c>
    </row>
    <row r="837" spans="1:2" ht="15.75" x14ac:dyDescent="0.2">
      <c r="A837" s="113" t="s">
        <v>2278</v>
      </c>
      <c r="B837" s="108" t="str">
        <f>IF(стр.7!BL7&gt;=стр.7!BL10,"ВЕРНО","ОШИБКА")</f>
        <v>ВЕРНО</v>
      </c>
    </row>
    <row r="838" spans="1:2" ht="15.75" x14ac:dyDescent="0.2">
      <c r="A838" s="113" t="s">
        <v>2279</v>
      </c>
      <c r="B838" s="108" t="str">
        <f>IF(стр.7!BU7&gt;=стр.7!BU10,"ВЕРНО","ОШИБКА")</f>
        <v>ВЕРНО</v>
      </c>
    </row>
    <row r="839" spans="1:2" ht="15.75" x14ac:dyDescent="0.2">
      <c r="A839" s="113" t="s">
        <v>2280</v>
      </c>
      <c r="B839" s="108" t="str">
        <f>IF(стр.7!CF7&gt;=стр.7!CF10,"ВЕРНО","ОШИБКА")</f>
        <v>ВЕРНО</v>
      </c>
    </row>
    <row r="840" spans="1:2" ht="15.75" x14ac:dyDescent="0.2">
      <c r="A840" s="113" t="s">
        <v>2281</v>
      </c>
      <c r="B840" s="108" t="str">
        <f>IF(стр.7!CS7&gt;=стр.7!CS10,"ВЕРНО","ОШИБКА")</f>
        <v>ВЕРНО</v>
      </c>
    </row>
    <row r="841" spans="1:2" ht="15.75" x14ac:dyDescent="0.2">
      <c r="A841" s="113" t="s">
        <v>2282</v>
      </c>
      <c r="B841" s="108" t="str">
        <f>IF(стр.7!DF7&gt;=стр.7!DF10,"ВЕРНО","ОШИБКА")</f>
        <v>ВЕРНО</v>
      </c>
    </row>
    <row r="842" spans="1:2" ht="15.75" x14ac:dyDescent="0.2">
      <c r="A842" s="113" t="s">
        <v>2283</v>
      </c>
      <c r="B842" s="108" t="str">
        <f>IF(стр.7!DS7&gt;=стр.7!DS10,"ВЕРНО","ОШИБКА")</f>
        <v>ВЕРНО</v>
      </c>
    </row>
    <row r="843" spans="1:2" ht="15.75" x14ac:dyDescent="0.2">
      <c r="A843" s="113" t="s">
        <v>2284</v>
      </c>
      <c r="B843" s="108" t="str">
        <f>IF(стр.7!EF7&gt;=стр.7!EF10,"ВЕРНО","ОШИБКА")</f>
        <v>ВЕРНО</v>
      </c>
    </row>
    <row r="844" spans="1:2" ht="15.75" x14ac:dyDescent="0.2">
      <c r="A844" s="113" t="s">
        <v>2285</v>
      </c>
      <c r="B844" s="108" t="str">
        <f>IF(стр.7!ES7&gt;=стр.7!ES10,"ВЕРНО","ОШИБКА")</f>
        <v>ВЕРНО</v>
      </c>
    </row>
    <row r="845" spans="1:2" ht="15.75" x14ac:dyDescent="0.2">
      <c r="A845" s="113" t="s">
        <v>2286</v>
      </c>
      <c r="B845" s="108" t="str">
        <f>IF(стр.7!AZ7&gt;=стр.7!AZ11,"ВЕРНО","ОШИБКА")</f>
        <v>ВЕРНО</v>
      </c>
    </row>
    <row r="846" spans="1:2" ht="15.75" x14ac:dyDescent="0.2">
      <c r="A846" s="113" t="s">
        <v>2287</v>
      </c>
      <c r="B846" s="108" t="str">
        <f>IF(стр.7!BL7&gt;=стр.7!BL11,"ВЕРНО","ОШИБКА")</f>
        <v>ВЕРНО</v>
      </c>
    </row>
    <row r="847" spans="1:2" ht="15.75" x14ac:dyDescent="0.2">
      <c r="A847" s="113" t="s">
        <v>2288</v>
      </c>
      <c r="B847" s="108" t="str">
        <f>IF(стр.7!BU7&gt;=стр.7!BU11,"ВЕРНО","ОШИБКА")</f>
        <v>ВЕРНО</v>
      </c>
    </row>
    <row r="848" spans="1:2" ht="15.75" x14ac:dyDescent="0.2">
      <c r="A848" s="113" t="s">
        <v>2289</v>
      </c>
      <c r="B848" s="108" t="str">
        <f>IF(стр.7!CF7&gt;=стр.7!CF11,"ВЕРНО","ОШИБКА")</f>
        <v>ВЕРНО</v>
      </c>
    </row>
    <row r="849" spans="1:2" ht="15.75" x14ac:dyDescent="0.2">
      <c r="A849" s="113" t="s">
        <v>2290</v>
      </c>
      <c r="B849" s="108" t="str">
        <f>IF(стр.7!CS7&gt;=стр.7!CS11,"ВЕРНО","ОШИБКА")</f>
        <v>ВЕРНО</v>
      </c>
    </row>
    <row r="850" spans="1:2" ht="15.75" x14ac:dyDescent="0.2">
      <c r="A850" s="113" t="s">
        <v>2291</v>
      </c>
      <c r="B850" s="108" t="str">
        <f>IF(стр.7!DF7&gt;=стр.7!DF11,"ВЕРНО","ОШИБКА")</f>
        <v>ВЕРНО</v>
      </c>
    </row>
    <row r="851" spans="1:2" ht="15.75" x14ac:dyDescent="0.2">
      <c r="A851" s="113" t="s">
        <v>2292</v>
      </c>
      <c r="B851" s="108" t="str">
        <f>IF(стр.7!DS7&gt;=стр.7!DS11,"ВЕРНО","ОШИБКА")</f>
        <v>ВЕРНО</v>
      </c>
    </row>
    <row r="852" spans="1:2" ht="15.75" x14ac:dyDescent="0.2">
      <c r="A852" s="113" t="s">
        <v>2293</v>
      </c>
      <c r="B852" s="108" t="str">
        <f>IF(стр.7!EF7&gt;=стр.7!EF11,"ВЕРНО","ОШИБКА")</f>
        <v>ВЕРНО</v>
      </c>
    </row>
    <row r="853" spans="1:2" ht="15.75" x14ac:dyDescent="0.2">
      <c r="A853" s="113" t="s">
        <v>2294</v>
      </c>
      <c r="B853" s="108" t="str">
        <f>IF(стр.7!ES7&gt;=стр.7!ES11,"ВЕРНО","ОШИБКА")</f>
        <v>ВЕРНО</v>
      </c>
    </row>
    <row r="854" spans="1:2" ht="15.75" x14ac:dyDescent="0.2">
      <c r="A854" s="113" t="s">
        <v>2295</v>
      </c>
      <c r="B854" s="108" t="str">
        <f>IF(стр.7!AZ7&gt;=стр.7!AZ12,"ВЕРНО","ОШИБКА")</f>
        <v>ВЕРНО</v>
      </c>
    </row>
    <row r="855" spans="1:2" ht="15.75" x14ac:dyDescent="0.2">
      <c r="A855" s="113" t="s">
        <v>2296</v>
      </c>
      <c r="B855" s="108" t="str">
        <f>IF(стр.7!BL7&gt;=стр.7!BL12,"ВЕРНО","ОШИБКА")</f>
        <v>ВЕРНО</v>
      </c>
    </row>
    <row r="856" spans="1:2" ht="15.75" x14ac:dyDescent="0.2">
      <c r="A856" s="113" t="s">
        <v>2297</v>
      </c>
      <c r="B856" s="108" t="str">
        <f>IF(стр.7!BU7&gt;=стр.7!BU12,"ВЕРНО","ОШИБКА")</f>
        <v>ВЕРНО</v>
      </c>
    </row>
    <row r="857" spans="1:2" ht="15.75" x14ac:dyDescent="0.2">
      <c r="A857" s="113" t="s">
        <v>2298</v>
      </c>
      <c r="B857" s="108" t="str">
        <f>IF(стр.7!CF7&gt;=стр.7!CF12,"ВЕРНО","ОШИБКА")</f>
        <v>ВЕРНО</v>
      </c>
    </row>
    <row r="858" spans="1:2" ht="15.75" x14ac:dyDescent="0.2">
      <c r="A858" s="113" t="s">
        <v>2299</v>
      </c>
      <c r="B858" s="108" t="str">
        <f>IF(стр.7!CS7&gt;=стр.7!CS12,"ВЕРНО","ОШИБКА")</f>
        <v>ВЕРНО</v>
      </c>
    </row>
    <row r="859" spans="1:2" ht="15.75" x14ac:dyDescent="0.2">
      <c r="A859" s="113" t="s">
        <v>2300</v>
      </c>
      <c r="B859" s="108" t="str">
        <f>IF(стр.7!DF7&gt;=стр.7!DF12,"ВЕРНО","ОШИБКА")</f>
        <v>ВЕРНО</v>
      </c>
    </row>
    <row r="860" spans="1:2" ht="15.75" x14ac:dyDescent="0.2">
      <c r="A860" s="113" t="s">
        <v>2301</v>
      </c>
      <c r="B860" s="108" t="str">
        <f>IF(стр.7!DS7&gt;=стр.7!DS12,"ВЕРНО","ОШИБКА")</f>
        <v>ВЕРНО</v>
      </c>
    </row>
    <row r="861" spans="1:2" ht="15.75" x14ac:dyDescent="0.2">
      <c r="A861" s="113" t="s">
        <v>2302</v>
      </c>
      <c r="B861" s="108" t="str">
        <f>IF(стр.7!EF7&gt;=стр.7!EF12,"ВЕРНО","ОШИБКА")</f>
        <v>ВЕРНО</v>
      </c>
    </row>
    <row r="862" spans="1:2" ht="15.75" x14ac:dyDescent="0.2">
      <c r="A862" s="113" t="s">
        <v>2303</v>
      </c>
      <c r="B862" s="108" t="str">
        <f>IF(стр.7!ES7&gt;=стр.7!ES12,"ВЕРНО","ОШИБКА")</f>
        <v>ВЕРНО</v>
      </c>
    </row>
    <row r="863" spans="1:2" ht="15.75" x14ac:dyDescent="0.2">
      <c r="A863" s="113" t="s">
        <v>2304</v>
      </c>
      <c r="B863" s="108" t="str">
        <f>IF(стр.7!AZ7&gt;=стр.7!AZ13,"ВЕРНО","ОШИБКА")</f>
        <v>ВЕРНО</v>
      </c>
    </row>
    <row r="864" spans="1:2" ht="15.75" x14ac:dyDescent="0.2">
      <c r="A864" s="113" t="s">
        <v>2305</v>
      </c>
      <c r="B864" s="108" t="str">
        <f>IF(стр.7!BL7&gt;=стр.7!BL13,"ВЕРНО","ОШИБКА")</f>
        <v>ВЕРНО</v>
      </c>
    </row>
    <row r="865" spans="1:2" ht="15.75" x14ac:dyDescent="0.2">
      <c r="A865" s="113" t="s">
        <v>2306</v>
      </c>
      <c r="B865" s="108" t="str">
        <f>IF(стр.7!BU7&gt;=стр.7!BU13,"ВЕРНО","ОШИБКА")</f>
        <v>ВЕРНО</v>
      </c>
    </row>
    <row r="866" spans="1:2" ht="15.75" x14ac:dyDescent="0.2">
      <c r="A866" s="113" t="s">
        <v>2307</v>
      </c>
      <c r="B866" s="108" t="str">
        <f>IF(стр.7!CF7&gt;=стр.7!CF13,"ВЕРНО","ОШИБКА")</f>
        <v>ВЕРНО</v>
      </c>
    </row>
    <row r="867" spans="1:2" ht="15.75" x14ac:dyDescent="0.2">
      <c r="A867" s="113" t="s">
        <v>2308</v>
      </c>
      <c r="B867" s="108" t="str">
        <f>IF(стр.7!CS7&gt;=стр.7!CS13,"ВЕРНО","ОШИБКА")</f>
        <v>ВЕРНО</v>
      </c>
    </row>
    <row r="868" spans="1:2" ht="15.75" x14ac:dyDescent="0.2">
      <c r="A868" s="113" t="s">
        <v>2309</v>
      </c>
      <c r="B868" s="108" t="str">
        <f>IF(стр.7!DF7&gt;=стр.7!DF13,"ВЕРНО","ОШИБКА")</f>
        <v>ВЕРНО</v>
      </c>
    </row>
    <row r="869" spans="1:2" ht="15.75" x14ac:dyDescent="0.2">
      <c r="A869" s="113" t="s">
        <v>2310</v>
      </c>
      <c r="B869" s="108" t="str">
        <f>IF(стр.7!DS7&gt;=стр.7!DS13,"ВЕРНО","ОШИБКА")</f>
        <v>ВЕРНО</v>
      </c>
    </row>
    <row r="870" spans="1:2" ht="15.75" x14ac:dyDescent="0.2">
      <c r="A870" s="113" t="s">
        <v>2311</v>
      </c>
      <c r="B870" s="108" t="str">
        <f>IF(стр.7!EF7&gt;=стр.7!EF13,"ВЕРНО","ОШИБКА")</f>
        <v>ВЕРНО</v>
      </c>
    </row>
    <row r="871" spans="1:2" ht="15.75" x14ac:dyDescent="0.2">
      <c r="A871" s="113" t="s">
        <v>2312</v>
      </c>
      <c r="B871" s="108" t="str">
        <f>IF(стр.7!ES7&gt;=стр.7!ES13,"ВЕРНО","ОШИБКА")</f>
        <v>ВЕРНО</v>
      </c>
    </row>
    <row r="872" spans="1:2" ht="15.75" x14ac:dyDescent="0.2">
      <c r="A872" s="113" t="s">
        <v>2313</v>
      </c>
      <c r="B872" s="108" t="str">
        <f>IF(стр.7!AZ7&gt;=стр.7!AZ14,"ВЕРНО","ОШИБКА")</f>
        <v>ВЕРНО</v>
      </c>
    </row>
    <row r="873" spans="1:2" ht="15.75" x14ac:dyDescent="0.2">
      <c r="A873" s="113" t="s">
        <v>2314</v>
      </c>
      <c r="B873" s="108" t="str">
        <f>IF(стр.7!BL7&gt;=стр.7!BL14,"ВЕРНО","ОШИБКА")</f>
        <v>ВЕРНО</v>
      </c>
    </row>
    <row r="874" spans="1:2" ht="15.75" x14ac:dyDescent="0.2">
      <c r="A874" s="113" t="s">
        <v>2315</v>
      </c>
      <c r="B874" s="108" t="str">
        <f>IF(стр.7!BU7&gt;=стр.7!BU14,"ВЕРНО","ОШИБКА")</f>
        <v>ВЕРНО</v>
      </c>
    </row>
    <row r="875" spans="1:2" ht="15.75" x14ac:dyDescent="0.2">
      <c r="A875" s="113" t="s">
        <v>2316</v>
      </c>
      <c r="B875" s="108" t="str">
        <f>IF(стр.7!CF7&gt;=стр.7!CF14,"ВЕРНО","ОШИБКА")</f>
        <v>ВЕРНО</v>
      </c>
    </row>
    <row r="876" spans="1:2" ht="15.75" x14ac:dyDescent="0.2">
      <c r="A876" s="113" t="s">
        <v>2317</v>
      </c>
      <c r="B876" s="108" t="str">
        <f>IF(стр.7!CS7&gt;=стр.7!CS14,"ВЕРНО","ОШИБКА")</f>
        <v>ВЕРНО</v>
      </c>
    </row>
    <row r="877" spans="1:2" ht="15.75" x14ac:dyDescent="0.2">
      <c r="A877" s="113" t="s">
        <v>2318</v>
      </c>
      <c r="B877" s="108" t="str">
        <f>IF(стр.7!DF7&gt;=стр.7!DF14,"ВЕРНО","ОШИБКА")</f>
        <v>ВЕРНО</v>
      </c>
    </row>
    <row r="878" spans="1:2" ht="15.75" x14ac:dyDescent="0.2">
      <c r="A878" s="113" t="s">
        <v>2319</v>
      </c>
      <c r="B878" s="108" t="str">
        <f>IF(стр.7!DS7&gt;=стр.7!DS14,"ВЕРНО","ОШИБКА")</f>
        <v>ВЕРНО</v>
      </c>
    </row>
    <row r="879" spans="1:2" ht="15.75" x14ac:dyDescent="0.2">
      <c r="A879" s="113" t="s">
        <v>2320</v>
      </c>
      <c r="B879" s="108" t="str">
        <f>IF(стр.7!EF7&gt;=стр.7!EF14,"ВЕРНО","ОШИБКА")</f>
        <v>ВЕРНО</v>
      </c>
    </row>
    <row r="880" spans="1:2" ht="15.75" x14ac:dyDescent="0.2">
      <c r="A880" s="113" t="s">
        <v>2321</v>
      </c>
      <c r="B880" s="108" t="str">
        <f>IF(стр.7!ES7&gt;=стр.7!ES14,"ВЕРНО","ОШИБКА")</f>
        <v>ВЕРНО</v>
      </c>
    </row>
    <row r="881" spans="1:2" ht="15.75" x14ac:dyDescent="0.2">
      <c r="A881" s="113" t="s">
        <v>2322</v>
      </c>
      <c r="B881" s="108" t="str">
        <f>IF(стр.7!AZ7&gt;=стр.7!AZ15,"ВЕРНО","ОШИБКА")</f>
        <v>ВЕРНО</v>
      </c>
    </row>
    <row r="882" spans="1:2" ht="15.75" x14ac:dyDescent="0.2">
      <c r="A882" s="113" t="s">
        <v>2323</v>
      </c>
      <c r="B882" s="108" t="str">
        <f>IF(стр.7!BL7&gt;=стр.7!BL15,"ВЕРНО","ОШИБКА")</f>
        <v>ВЕРНО</v>
      </c>
    </row>
    <row r="883" spans="1:2" ht="15.75" x14ac:dyDescent="0.2">
      <c r="A883" s="113" t="s">
        <v>2324</v>
      </c>
      <c r="B883" s="108" t="str">
        <f>IF(стр.7!BU7&gt;=стр.7!BU15,"ВЕРНО","ОШИБКА")</f>
        <v>ВЕРНО</v>
      </c>
    </row>
    <row r="884" spans="1:2" ht="15.75" x14ac:dyDescent="0.2">
      <c r="A884" s="113" t="s">
        <v>2325</v>
      </c>
      <c r="B884" s="108" t="str">
        <f>IF(стр.7!CF7&gt;=стр.7!CF15,"ВЕРНО","ОШИБКА")</f>
        <v>ВЕРНО</v>
      </c>
    </row>
    <row r="885" spans="1:2" ht="15.75" x14ac:dyDescent="0.2">
      <c r="A885" s="113" t="s">
        <v>2326</v>
      </c>
      <c r="B885" s="108" t="str">
        <f>IF(стр.7!CS7&gt;=стр.7!CS15,"ВЕРНО","ОШИБКА")</f>
        <v>ВЕРНО</v>
      </c>
    </row>
    <row r="886" spans="1:2" ht="15.75" x14ac:dyDescent="0.2">
      <c r="A886" s="113" t="s">
        <v>2327</v>
      </c>
      <c r="B886" s="108" t="str">
        <f>IF(стр.7!DF7&gt;=стр.7!DF15,"ВЕРНО","ОШИБКА")</f>
        <v>ВЕРНО</v>
      </c>
    </row>
    <row r="887" spans="1:2" ht="15.75" x14ac:dyDescent="0.2">
      <c r="A887" s="113" t="s">
        <v>2328</v>
      </c>
      <c r="B887" s="108" t="str">
        <f>IF(стр.7!DS7&gt;=стр.7!DS15,"ВЕРНО","ОШИБКА")</f>
        <v>ВЕРНО</v>
      </c>
    </row>
    <row r="888" spans="1:2" ht="15.75" x14ac:dyDescent="0.2">
      <c r="A888" s="113" t="s">
        <v>2329</v>
      </c>
      <c r="B888" s="108" t="str">
        <f>IF(стр.7!EF7&gt;=стр.7!EF15,"ВЕРНО","ОШИБКА")</f>
        <v>ВЕРНО</v>
      </c>
    </row>
    <row r="889" spans="1:2" ht="15.75" x14ac:dyDescent="0.2">
      <c r="A889" s="113" t="s">
        <v>2330</v>
      </c>
      <c r="B889" s="108" t="str">
        <f>IF(стр.7!ES7&gt;=стр.7!ES15,"ВЕРНО","ОШИБКА")</f>
        <v>ВЕРНО</v>
      </c>
    </row>
    <row r="890" spans="1:2" ht="15.75" x14ac:dyDescent="0.2">
      <c r="A890" s="113" t="s">
        <v>2331</v>
      </c>
      <c r="B890" s="108" t="str">
        <f>IF(стр.7!AZ7&gt;=стр.7!AZ16,"ВЕРНО","ОШИБКА")</f>
        <v>ВЕРНО</v>
      </c>
    </row>
    <row r="891" spans="1:2" ht="15.75" x14ac:dyDescent="0.2">
      <c r="A891" s="113" t="s">
        <v>2332</v>
      </c>
      <c r="B891" s="108" t="str">
        <f>IF(стр.7!BL7&gt;=стр.7!BL16,"ВЕРНО","ОШИБКА")</f>
        <v>ВЕРНО</v>
      </c>
    </row>
    <row r="892" spans="1:2" ht="15.75" x14ac:dyDescent="0.2">
      <c r="A892" s="113" t="s">
        <v>2333</v>
      </c>
      <c r="B892" s="108" t="str">
        <f>IF(стр.7!BU7&gt;=стр.7!BU16,"ВЕРНО","ОШИБКА")</f>
        <v>ВЕРНО</v>
      </c>
    </row>
    <row r="893" spans="1:2" ht="15.75" x14ac:dyDescent="0.2">
      <c r="A893" s="113" t="s">
        <v>2334</v>
      </c>
      <c r="B893" s="108" t="str">
        <f>IF(стр.7!CF7&gt;=стр.7!CF16,"ВЕРНО","ОШИБКА")</f>
        <v>ВЕРНО</v>
      </c>
    </row>
    <row r="894" spans="1:2" ht="15.75" x14ac:dyDescent="0.2">
      <c r="A894" s="113" t="s">
        <v>2335</v>
      </c>
      <c r="B894" s="108" t="str">
        <f>IF(стр.7!CS7&gt;=стр.7!CS16,"ВЕРНО","ОШИБКА")</f>
        <v>ВЕРНО</v>
      </c>
    </row>
    <row r="895" spans="1:2" ht="15.75" x14ac:dyDescent="0.2">
      <c r="A895" s="113" t="s">
        <v>2336</v>
      </c>
      <c r="B895" s="108" t="str">
        <f>IF(стр.7!DF7&gt;=стр.7!DF16,"ВЕРНО","ОШИБКА")</f>
        <v>ВЕРНО</v>
      </c>
    </row>
    <row r="896" spans="1:2" ht="15.75" x14ac:dyDescent="0.2">
      <c r="A896" s="113" t="s">
        <v>2337</v>
      </c>
      <c r="B896" s="108" t="str">
        <f>IF(стр.7!DS7&gt;=стр.7!DS16,"ВЕРНО","ОШИБКА")</f>
        <v>ВЕРНО</v>
      </c>
    </row>
    <row r="897" spans="1:2" ht="15.75" x14ac:dyDescent="0.2">
      <c r="A897" s="113" t="s">
        <v>2338</v>
      </c>
      <c r="B897" s="108" t="str">
        <f>IF(стр.7!EF7&gt;=стр.7!EF16,"ВЕРНО","ОШИБКА")</f>
        <v>ВЕРНО</v>
      </c>
    </row>
    <row r="898" spans="1:2" ht="15.75" x14ac:dyDescent="0.2">
      <c r="A898" s="113" t="s">
        <v>2339</v>
      </c>
      <c r="B898" s="108" t="str">
        <f>IF(стр.7!ES7&gt;=стр.7!ES16,"ВЕРНО","ОШИБКА")</f>
        <v>ВЕРНО</v>
      </c>
    </row>
    <row r="899" spans="1:2" ht="15.75" x14ac:dyDescent="0.2">
      <c r="A899" s="113" t="s">
        <v>2340</v>
      </c>
      <c r="B899" s="108" t="str">
        <f>IF(стр.7!AZ7&gt;=стр.7!AZ17,"ВЕРНО","ОШИБКА")</f>
        <v>ВЕРНО</v>
      </c>
    </row>
    <row r="900" spans="1:2" ht="15.75" x14ac:dyDescent="0.2">
      <c r="A900" s="113" t="s">
        <v>2341</v>
      </c>
      <c r="B900" s="108" t="str">
        <f>IF(стр.7!BL7&gt;=стр.7!BL17,"ВЕРНО","ОШИБКА")</f>
        <v>ВЕРНО</v>
      </c>
    </row>
    <row r="901" spans="1:2" ht="15.75" x14ac:dyDescent="0.2">
      <c r="A901" s="113" t="s">
        <v>2342</v>
      </c>
      <c r="B901" s="108" t="str">
        <f>IF(стр.7!BU7&gt;=стр.7!BU17,"ВЕРНО","ОШИБКА")</f>
        <v>ВЕРНО</v>
      </c>
    </row>
    <row r="902" spans="1:2" ht="15.75" x14ac:dyDescent="0.2">
      <c r="A902" s="113" t="s">
        <v>2343</v>
      </c>
      <c r="B902" s="108" t="str">
        <f>IF(стр.7!CF7&gt;=стр.7!CF17,"ВЕРНО","ОШИБКА")</f>
        <v>ВЕРНО</v>
      </c>
    </row>
    <row r="903" spans="1:2" ht="15.75" x14ac:dyDescent="0.2">
      <c r="A903" s="113" t="s">
        <v>2344</v>
      </c>
      <c r="B903" s="108" t="str">
        <f>IF(стр.7!CS7&gt;=стр.7!CS17,"ВЕРНО","ОШИБКА")</f>
        <v>ВЕРНО</v>
      </c>
    </row>
    <row r="904" spans="1:2" ht="15.75" x14ac:dyDescent="0.2">
      <c r="A904" s="113" t="s">
        <v>2345</v>
      </c>
      <c r="B904" s="108" t="str">
        <f>IF(стр.7!DF7&gt;=стр.7!DF17,"ВЕРНО","ОШИБКА")</f>
        <v>ВЕРНО</v>
      </c>
    </row>
    <row r="905" spans="1:2" ht="15.75" x14ac:dyDescent="0.2">
      <c r="A905" s="113" t="s">
        <v>2346</v>
      </c>
      <c r="B905" s="108" t="str">
        <f>IF(стр.7!DS7&gt;=стр.7!DS17,"ВЕРНО","ОШИБКА")</f>
        <v>ВЕРНО</v>
      </c>
    </row>
    <row r="906" spans="1:2" ht="15.75" x14ac:dyDescent="0.2">
      <c r="A906" s="113" t="s">
        <v>2347</v>
      </c>
      <c r="B906" s="108" t="str">
        <f>IF(стр.7!EF7&gt;=стр.7!EF17,"ВЕРНО","ОШИБКА")</f>
        <v>ВЕРНО</v>
      </c>
    </row>
    <row r="907" spans="1:2" ht="15.75" x14ac:dyDescent="0.2">
      <c r="A907" s="113" t="s">
        <v>2348</v>
      </c>
      <c r="B907" s="108" t="str">
        <f>IF(стр.7!ES7&gt;=стр.7!ES17,"ВЕРНО","ОШИБКА")</f>
        <v>ВЕРНО</v>
      </c>
    </row>
    <row r="908" spans="1:2" ht="15.75" x14ac:dyDescent="0.2">
      <c r="A908" s="113" t="s">
        <v>2349</v>
      </c>
      <c r="B908" s="108" t="str">
        <f>IF(стр.7!AZ7&gt;=стр.7!AZ18,"ВЕРНО","ОШИБКА")</f>
        <v>ВЕРНО</v>
      </c>
    </row>
    <row r="909" spans="1:2" ht="15.75" x14ac:dyDescent="0.2">
      <c r="A909" s="113" t="s">
        <v>2350</v>
      </c>
      <c r="B909" s="108" t="str">
        <f>IF(стр.7!BL7&gt;=стр.7!BL18,"ВЕРНО","ОШИБКА")</f>
        <v>ВЕРНО</v>
      </c>
    </row>
    <row r="910" spans="1:2" ht="15.75" x14ac:dyDescent="0.2">
      <c r="A910" s="113" t="s">
        <v>2351</v>
      </c>
      <c r="B910" s="108" t="str">
        <f>IF(стр.7!BU7&gt;=стр.7!BU18,"ВЕРНО","ОШИБКА")</f>
        <v>ВЕРНО</v>
      </c>
    </row>
    <row r="911" spans="1:2" ht="15.75" x14ac:dyDescent="0.2">
      <c r="A911" s="113" t="s">
        <v>2352</v>
      </c>
      <c r="B911" s="108" t="str">
        <f>IF(стр.7!CF7&gt;=стр.7!CF18,"ВЕРНО","ОШИБКА")</f>
        <v>ВЕРНО</v>
      </c>
    </row>
    <row r="912" spans="1:2" ht="15.75" x14ac:dyDescent="0.2">
      <c r="A912" s="113" t="s">
        <v>2353</v>
      </c>
      <c r="B912" s="108" t="str">
        <f>IF(стр.7!CS7&gt;=стр.7!CS18,"ВЕРНО","ОШИБКА")</f>
        <v>ВЕРНО</v>
      </c>
    </row>
    <row r="913" spans="1:2" ht="15.75" x14ac:dyDescent="0.2">
      <c r="A913" s="113" t="s">
        <v>2354</v>
      </c>
      <c r="B913" s="108" t="str">
        <f>IF(стр.7!DF7&gt;=стр.7!DF18,"ВЕРНО","ОШИБКА")</f>
        <v>ВЕРНО</v>
      </c>
    </row>
    <row r="914" spans="1:2" ht="15.75" x14ac:dyDescent="0.2">
      <c r="A914" s="113" t="s">
        <v>2355</v>
      </c>
      <c r="B914" s="108" t="str">
        <f>IF(стр.7!DS7&gt;=стр.7!DS18,"ВЕРНО","ОШИБКА")</f>
        <v>ВЕРНО</v>
      </c>
    </row>
    <row r="915" spans="1:2" ht="15.75" x14ac:dyDescent="0.2">
      <c r="A915" s="113" t="s">
        <v>2356</v>
      </c>
      <c r="B915" s="108" t="str">
        <f>IF(стр.7!EF7&gt;=стр.7!EF18,"ВЕРНО","ОШИБКА")</f>
        <v>ВЕРНО</v>
      </c>
    </row>
    <row r="916" spans="1:2" ht="15.75" x14ac:dyDescent="0.2">
      <c r="A916" s="113" t="s">
        <v>2357</v>
      </c>
      <c r="B916" s="108" t="str">
        <f>IF(стр.7!ES7&gt;=стр.7!ES18,"ВЕРНО","ОШИБКА")</f>
        <v>ВЕРНО</v>
      </c>
    </row>
    <row r="917" spans="1:2" ht="15.75" x14ac:dyDescent="0.2">
      <c r="A917" s="113" t="s">
        <v>2358</v>
      </c>
      <c r="B917" s="108" t="str">
        <f>IF(стр.7!AZ9&gt;=стр.7!AZ10,"ВЕРНО","ОШИБКА")</f>
        <v>ВЕРНО</v>
      </c>
    </row>
    <row r="918" spans="1:2" ht="15.75" x14ac:dyDescent="0.2">
      <c r="A918" s="113" t="s">
        <v>2359</v>
      </c>
      <c r="B918" s="108" t="str">
        <f>IF(стр.7!BL9&gt;=стр.7!BL10,"ВЕРНО","ОШИБКА")</f>
        <v>ВЕРНО</v>
      </c>
    </row>
    <row r="919" spans="1:2" ht="15.75" x14ac:dyDescent="0.2">
      <c r="A919" s="113" t="s">
        <v>2360</v>
      </c>
      <c r="B919" s="108" t="str">
        <f>IF(стр.7!BU9&gt;=стр.7!BU10,"ВЕРНО","ОШИБКА")</f>
        <v>ВЕРНО</v>
      </c>
    </row>
    <row r="920" spans="1:2" ht="15.75" x14ac:dyDescent="0.2">
      <c r="A920" s="113" t="s">
        <v>2361</v>
      </c>
      <c r="B920" s="108" t="str">
        <f>IF(стр.7!CF9&gt;=стр.7!CF10,"ВЕРНО","ОШИБКА")</f>
        <v>ВЕРНО</v>
      </c>
    </row>
    <row r="921" spans="1:2" ht="15.75" x14ac:dyDescent="0.2">
      <c r="A921" s="113" t="s">
        <v>2362</v>
      </c>
      <c r="B921" s="108" t="str">
        <f>IF(стр.7!CS9&gt;=стр.7!CS10,"ВЕРНО","ОШИБКА")</f>
        <v>ВЕРНО</v>
      </c>
    </row>
    <row r="922" spans="1:2" ht="15.75" x14ac:dyDescent="0.2">
      <c r="A922" s="113" t="s">
        <v>2363</v>
      </c>
      <c r="B922" s="108" t="str">
        <f>IF(стр.7!DF9&gt;=стр.7!DF10,"ВЕРНО","ОШИБКА")</f>
        <v>ВЕРНО</v>
      </c>
    </row>
    <row r="923" spans="1:2" ht="15.75" x14ac:dyDescent="0.2">
      <c r="A923" s="113" t="s">
        <v>2364</v>
      </c>
      <c r="B923" s="108" t="str">
        <f>IF(стр.7!DS9&gt;=стр.7!DS10,"ВЕРНО","ОШИБКА")</f>
        <v>ВЕРНО</v>
      </c>
    </row>
    <row r="924" spans="1:2" ht="15.75" x14ac:dyDescent="0.2">
      <c r="A924" s="113" t="s">
        <v>2365</v>
      </c>
      <c r="B924" s="108" t="str">
        <f>IF(стр.7!EF9&gt;=стр.7!EF10,"ВЕРНО","ОШИБКА")</f>
        <v>ВЕРНО</v>
      </c>
    </row>
    <row r="925" spans="1:2" ht="15.75" x14ac:dyDescent="0.2">
      <c r="A925" s="113" t="s">
        <v>2366</v>
      </c>
      <c r="B925" s="108" t="str">
        <f>IF(стр.7!ES9&gt;=стр.7!ES10,"ВЕРНО","ОШИБКА")</f>
        <v>ВЕРНО</v>
      </c>
    </row>
    <row r="926" spans="1:2" ht="15.75" x14ac:dyDescent="0.2">
      <c r="A926" s="113" t="s">
        <v>2367</v>
      </c>
      <c r="B926" s="108" t="str">
        <f>IF(стр.7!AZ9&gt;=стр.7!AZ17,"ВЕРНО","ОШИБКА")</f>
        <v>ВЕРНО</v>
      </c>
    </row>
    <row r="927" spans="1:2" ht="15.75" x14ac:dyDescent="0.2">
      <c r="A927" s="113" t="s">
        <v>2368</v>
      </c>
      <c r="B927" s="108" t="str">
        <f>IF(стр.7!BL9&gt;=стр.7!BL17,"ВЕРНО","ОШИБКА")</f>
        <v>ВЕРНО</v>
      </c>
    </row>
    <row r="928" spans="1:2" ht="15.75" x14ac:dyDescent="0.2">
      <c r="A928" s="113" t="s">
        <v>2369</v>
      </c>
      <c r="B928" s="108" t="str">
        <f>IF(стр.7!BU9&gt;=стр.7!BU17,"ВЕРНО","ОШИБКА")</f>
        <v>ВЕРНО</v>
      </c>
    </row>
    <row r="929" spans="1:2" ht="15.75" x14ac:dyDescent="0.2">
      <c r="A929" s="113" t="s">
        <v>2370</v>
      </c>
      <c r="B929" s="108" t="str">
        <f>IF(стр.7!CF9&gt;=стр.7!CF17,"ВЕРНО","ОШИБКА")</f>
        <v>ВЕРНО</v>
      </c>
    </row>
    <row r="930" spans="1:2" ht="15.75" x14ac:dyDescent="0.2">
      <c r="A930" s="113" t="s">
        <v>2371</v>
      </c>
      <c r="B930" s="108" t="str">
        <f>IF(стр.7!CS9&gt;=стр.7!CS17,"ВЕРНО","ОШИБКА")</f>
        <v>ВЕРНО</v>
      </c>
    </row>
    <row r="931" spans="1:2" ht="15.75" x14ac:dyDescent="0.2">
      <c r="A931" s="113" t="s">
        <v>2372</v>
      </c>
      <c r="B931" s="108" t="str">
        <f>IF(стр.7!DF9&gt;=стр.7!DF17,"ВЕРНО","ОШИБКА")</f>
        <v>ВЕРНО</v>
      </c>
    </row>
    <row r="932" spans="1:2" ht="15.75" x14ac:dyDescent="0.2">
      <c r="A932" s="113" t="s">
        <v>2373</v>
      </c>
      <c r="B932" s="108" t="str">
        <f>IF(стр.7!DS9&gt;=стр.7!DS17,"ВЕРНО","ОШИБКА")</f>
        <v>ВЕРНО</v>
      </c>
    </row>
    <row r="933" spans="1:2" ht="15.75" x14ac:dyDescent="0.2">
      <c r="A933" s="113" t="s">
        <v>2374</v>
      </c>
      <c r="B933" s="108" t="str">
        <f>IF(стр.7!EF9&gt;=стр.7!EF17,"ВЕРНО","ОШИБКА")</f>
        <v>ВЕРНО</v>
      </c>
    </row>
    <row r="934" spans="1:2" ht="15.75" x14ac:dyDescent="0.2">
      <c r="A934" s="113" t="s">
        <v>2375</v>
      </c>
      <c r="B934" s="108" t="str">
        <f>IF(стр.7!ES9&gt;=стр.7!ES17,"ВЕРНО","ОШИБКА")</f>
        <v>ВЕРНО</v>
      </c>
    </row>
    <row r="935" spans="1:2" ht="15.75" x14ac:dyDescent="0.2">
      <c r="A935" s="113" t="s">
        <v>1256</v>
      </c>
      <c r="B935" s="108" t="str">
        <f>IF(стр.7!AZ9=стр.6!DG7,"ВЕРНО","ОШИБКА")</f>
        <v>ВЕРНО</v>
      </c>
    </row>
    <row r="936" spans="1:2" ht="15.75" x14ac:dyDescent="0.2">
      <c r="A936" s="113" t="s">
        <v>2376</v>
      </c>
      <c r="B936" s="108" t="str">
        <f>IF(стр.7!AZ10&gt;=стр.7!AZ18,"ВЕРНО","ОШИБКА")</f>
        <v>ВЕРНО</v>
      </c>
    </row>
    <row r="937" spans="1:2" ht="15.75" x14ac:dyDescent="0.2">
      <c r="A937" s="113" t="s">
        <v>2377</v>
      </c>
      <c r="B937" s="108" t="str">
        <f>IF(стр.7!BL10&gt;=стр.7!BL18,"ВЕРНО","ОШИБКА")</f>
        <v>ВЕРНО</v>
      </c>
    </row>
    <row r="938" spans="1:2" ht="15.75" x14ac:dyDescent="0.2">
      <c r="A938" s="113" t="s">
        <v>2378</v>
      </c>
      <c r="B938" s="108" t="str">
        <f>IF(стр.7!BU10&gt;=стр.7!BU18,"ВЕРНО","ОШИБКА")</f>
        <v>ВЕРНО</v>
      </c>
    </row>
    <row r="939" spans="1:2" ht="15.75" x14ac:dyDescent="0.2">
      <c r="A939" s="113" t="s">
        <v>2379</v>
      </c>
      <c r="B939" s="108" t="str">
        <f>IF(стр.7!CF10&gt;=стр.7!CF18,"ВЕРНО","ОШИБКА")</f>
        <v>ВЕРНО</v>
      </c>
    </row>
    <row r="940" spans="1:2" ht="15.75" x14ac:dyDescent="0.2">
      <c r="A940" s="113" t="s">
        <v>2380</v>
      </c>
      <c r="B940" s="108" t="str">
        <f>IF(стр.7!CS10&gt;=стр.7!CS18,"ВЕРНО","ОШИБКА")</f>
        <v>ВЕРНО</v>
      </c>
    </row>
    <row r="941" spans="1:2" ht="15.75" x14ac:dyDescent="0.2">
      <c r="A941" s="113" t="s">
        <v>2381</v>
      </c>
      <c r="B941" s="108" t="str">
        <f>IF(стр.7!DF10&gt;=стр.7!DF18,"ВЕРНО","ОШИБКА")</f>
        <v>ВЕРНО</v>
      </c>
    </row>
    <row r="942" spans="1:2" ht="15.75" x14ac:dyDescent="0.2">
      <c r="A942" s="113" t="s">
        <v>2382</v>
      </c>
      <c r="B942" s="108" t="str">
        <f>IF(стр.7!DS10&gt;=стр.7!DS18,"ВЕРНО","ОШИБКА")</f>
        <v>ВЕРНО</v>
      </c>
    </row>
    <row r="943" spans="1:2" ht="15.75" x14ac:dyDescent="0.2">
      <c r="A943" s="113" t="s">
        <v>2383</v>
      </c>
      <c r="B943" s="108" t="str">
        <f>IF(стр.7!EF10&gt;=стр.7!EF18,"ВЕРНО","ОШИБКА")</f>
        <v>ВЕРНО</v>
      </c>
    </row>
    <row r="944" spans="1:2" ht="15.75" x14ac:dyDescent="0.2">
      <c r="A944" s="113" t="s">
        <v>2384</v>
      </c>
      <c r="B944" s="108" t="str">
        <f>IF(стр.7!ES10&gt;=стр.7!ES18,"ВЕРНО","ОШИБКА")</f>
        <v>ВЕРНО</v>
      </c>
    </row>
    <row r="945" spans="1:2" ht="15.75" x14ac:dyDescent="0.2">
      <c r="A945" s="113" t="s">
        <v>2385</v>
      </c>
      <c r="B945" s="108" t="str">
        <f>IF(стр.7!AZ11&gt;=стр.7!AZ12,"ВЕРНО","ОШИБКА")</f>
        <v>ВЕРНО</v>
      </c>
    </row>
    <row r="946" spans="1:2" ht="15.75" x14ac:dyDescent="0.2">
      <c r="A946" s="113" t="s">
        <v>2386</v>
      </c>
      <c r="B946" s="108" t="str">
        <f>IF(стр.7!BL11&gt;=стр.7!BL12,"ВЕРНО","ОШИБКА")</f>
        <v>ВЕРНО</v>
      </c>
    </row>
    <row r="947" spans="1:2" ht="15.75" x14ac:dyDescent="0.2">
      <c r="A947" s="113" t="s">
        <v>2387</v>
      </c>
      <c r="B947" s="108" t="str">
        <f>IF(стр.7!BU11&gt;=стр.7!BU12,"ВЕРНО","ОШИБКА")</f>
        <v>ВЕРНО</v>
      </c>
    </row>
    <row r="948" spans="1:2" ht="15.75" x14ac:dyDescent="0.2">
      <c r="A948" s="113" t="s">
        <v>2388</v>
      </c>
      <c r="B948" s="108" t="str">
        <f>IF(стр.7!CF11&gt;=стр.7!CF12,"ВЕРНО","ОШИБКА")</f>
        <v>ВЕРНО</v>
      </c>
    </row>
    <row r="949" spans="1:2" ht="15.75" x14ac:dyDescent="0.2">
      <c r="A949" s="113" t="s">
        <v>2389</v>
      </c>
      <c r="B949" s="108" t="str">
        <f>IF(стр.7!CS11&gt;=стр.7!CS12,"ВЕРНО","ОШИБКА")</f>
        <v>ВЕРНО</v>
      </c>
    </row>
    <row r="950" spans="1:2" ht="15.75" x14ac:dyDescent="0.2">
      <c r="A950" s="113" t="s">
        <v>2390</v>
      </c>
      <c r="B950" s="108" t="str">
        <f>IF(стр.7!DF11&gt;=стр.7!DF12,"ВЕРНО","ОШИБКА")</f>
        <v>ВЕРНО</v>
      </c>
    </row>
    <row r="951" spans="1:2" ht="15.75" x14ac:dyDescent="0.2">
      <c r="A951" s="113" t="s">
        <v>2391</v>
      </c>
      <c r="B951" s="108" t="str">
        <f>IF(стр.7!DS11&gt;=стр.7!DS12,"ВЕРНО","ОШИБКА")</f>
        <v>ВЕРНО</v>
      </c>
    </row>
    <row r="952" spans="1:2" ht="15.75" x14ac:dyDescent="0.2">
      <c r="A952" s="113" t="s">
        <v>2392</v>
      </c>
      <c r="B952" s="108" t="str">
        <f>IF(стр.7!EF11&gt;=стр.7!EF12,"ВЕРНО","ОШИБКА")</f>
        <v>ВЕРНО</v>
      </c>
    </row>
    <row r="953" spans="1:2" ht="15.75" x14ac:dyDescent="0.2">
      <c r="A953" s="113" t="s">
        <v>2393</v>
      </c>
      <c r="B953" s="108" t="str">
        <f>IF(стр.7!ES11&gt;=стр.7!ES12,"ВЕРНО","ОШИБКА")</f>
        <v>ВЕРНО</v>
      </c>
    </row>
    <row r="954" spans="1:2" ht="15.75" x14ac:dyDescent="0.2">
      <c r="A954" s="113" t="s">
        <v>2394</v>
      </c>
      <c r="B954" s="108" t="str">
        <f>IF(стр.7!AZ13&gt;=стр.7!AZ14,"ВЕРНО","ОШИБКА")</f>
        <v>ВЕРНО</v>
      </c>
    </row>
    <row r="955" spans="1:2" ht="15.75" x14ac:dyDescent="0.2">
      <c r="A955" s="113" t="s">
        <v>2395</v>
      </c>
      <c r="B955" s="108" t="str">
        <f>IF(стр.7!BL13&gt;=стр.7!BL14,"ВЕРНО","ОШИБКА")</f>
        <v>ВЕРНО</v>
      </c>
    </row>
    <row r="956" spans="1:2" ht="15.75" x14ac:dyDescent="0.2">
      <c r="A956" s="113" t="s">
        <v>2396</v>
      </c>
      <c r="B956" s="108" t="str">
        <f>IF(стр.7!BU13&gt;=стр.7!BU14,"ВЕРНО","ОШИБКА")</f>
        <v>ВЕРНО</v>
      </c>
    </row>
    <row r="957" spans="1:2" ht="15.75" x14ac:dyDescent="0.2">
      <c r="A957" s="113" t="s">
        <v>2397</v>
      </c>
      <c r="B957" s="108" t="str">
        <f>IF(стр.7!CF13&gt;=стр.7!CF14,"ВЕРНО","ОШИБКА")</f>
        <v>ВЕРНО</v>
      </c>
    </row>
    <row r="958" spans="1:2" ht="15.75" x14ac:dyDescent="0.2">
      <c r="A958" s="113" t="s">
        <v>2398</v>
      </c>
      <c r="B958" s="108" t="str">
        <f>IF(стр.7!CS13&gt;=стр.7!CS14,"ВЕРНО","ОШИБКА")</f>
        <v>ВЕРНО</v>
      </c>
    </row>
    <row r="959" spans="1:2" ht="15.75" x14ac:dyDescent="0.2">
      <c r="A959" s="113" t="s">
        <v>2399</v>
      </c>
      <c r="B959" s="108" t="str">
        <f>IF(стр.7!DF13&gt;=стр.7!DF14,"ВЕРНО","ОШИБКА")</f>
        <v>ВЕРНО</v>
      </c>
    </row>
    <row r="960" spans="1:2" ht="15.75" x14ac:dyDescent="0.2">
      <c r="A960" s="113" t="s">
        <v>2400</v>
      </c>
      <c r="B960" s="108" t="str">
        <f>IF(стр.7!DS13&gt;=стр.7!DS14,"ВЕРНО","ОШИБКА")</f>
        <v>ВЕРНО</v>
      </c>
    </row>
    <row r="961" spans="1:2" ht="15.75" x14ac:dyDescent="0.2">
      <c r="A961" s="113" t="s">
        <v>2401</v>
      </c>
      <c r="B961" s="108" t="str">
        <f>IF(стр.7!EF13&gt;=стр.7!EF14,"ВЕРНО","ОШИБКА")</f>
        <v>ВЕРНО</v>
      </c>
    </row>
    <row r="962" spans="1:2" ht="15.75" x14ac:dyDescent="0.2">
      <c r="A962" s="113" t="s">
        <v>2402</v>
      </c>
      <c r="B962" s="108" t="str">
        <f>IF(стр.7!ES13&gt;=стр.7!ES14,"ВЕРНО","ОШИБКА")</f>
        <v>ВЕРНО</v>
      </c>
    </row>
    <row r="963" spans="1:2" ht="15.75" x14ac:dyDescent="0.2">
      <c r="A963" s="113" t="s">
        <v>1257</v>
      </c>
      <c r="B963" s="108" t="str">
        <f>IF(стр.7!AZ13=стр.6!EM7,"ВЕРНО","ОШИБКА")</f>
        <v>ВЕРНО</v>
      </c>
    </row>
    <row r="964" spans="1:2" ht="15.75" x14ac:dyDescent="0.2">
      <c r="A964" s="113" t="s">
        <v>2403</v>
      </c>
      <c r="B964" s="108" t="str">
        <f>IF(стр.7!AZ15&gt;=стр.7!AZ16,"ВЕРНО","ОШИБКА")</f>
        <v>ВЕРНО</v>
      </c>
    </row>
    <row r="965" spans="1:2" ht="15.75" x14ac:dyDescent="0.2">
      <c r="A965" s="113" t="s">
        <v>2404</v>
      </c>
      <c r="B965" s="108" t="str">
        <f>IF(стр.7!BL15&gt;=стр.7!BL16,"ВЕРНО","ОШИБКА")</f>
        <v>ВЕРНО</v>
      </c>
    </row>
    <row r="966" spans="1:2" ht="15.75" x14ac:dyDescent="0.2">
      <c r="A966" s="113" t="s">
        <v>2405</v>
      </c>
      <c r="B966" s="108" t="str">
        <f>IF(стр.7!BU15&gt;=стр.7!BU16,"ВЕРНО","ОШИБКА")</f>
        <v>ВЕРНО</v>
      </c>
    </row>
    <row r="967" spans="1:2" ht="15.75" x14ac:dyDescent="0.2">
      <c r="A967" s="113" t="s">
        <v>2406</v>
      </c>
      <c r="B967" s="108" t="str">
        <f>IF(стр.7!CF15&gt;=стр.7!CF16,"ВЕРНО","ОШИБКА")</f>
        <v>ВЕРНО</v>
      </c>
    </row>
    <row r="968" spans="1:2" ht="15.75" x14ac:dyDescent="0.2">
      <c r="A968" s="113" t="s">
        <v>2407</v>
      </c>
      <c r="B968" s="108" t="str">
        <f>IF(стр.7!CS15&gt;=стр.7!CS16,"ВЕРНО","ОШИБКА")</f>
        <v>ВЕРНО</v>
      </c>
    </row>
    <row r="969" spans="1:2" ht="15.75" x14ac:dyDescent="0.2">
      <c r="A969" s="113" t="s">
        <v>2408</v>
      </c>
      <c r="B969" s="108" t="str">
        <f>IF(стр.7!DF15&gt;=стр.7!DF16,"ВЕРНО","ОШИБКА")</f>
        <v>ВЕРНО</v>
      </c>
    </row>
    <row r="970" spans="1:2" ht="15.75" x14ac:dyDescent="0.2">
      <c r="A970" s="113" t="s">
        <v>2409</v>
      </c>
      <c r="B970" s="108" t="str">
        <f>IF(стр.7!DS15&gt;=стр.7!DS16,"ВЕРНО","ОШИБКА")</f>
        <v>ВЕРНО</v>
      </c>
    </row>
    <row r="971" spans="1:2" ht="15.75" x14ac:dyDescent="0.2">
      <c r="A971" s="113" t="s">
        <v>2410</v>
      </c>
      <c r="B971" s="108" t="str">
        <f>IF(стр.7!EF15&gt;=стр.7!EF16,"ВЕРНО","ОШИБКА")</f>
        <v>ВЕРНО</v>
      </c>
    </row>
    <row r="972" spans="1:2" ht="15.75" x14ac:dyDescent="0.2">
      <c r="A972" s="113" t="s">
        <v>2411</v>
      </c>
      <c r="B972" s="108" t="str">
        <f>IF(стр.7!ES15&gt;=стр.7!ES16,"ВЕРНО","ОШИБКА")</f>
        <v>ВЕРНО</v>
      </c>
    </row>
    <row r="973" spans="1:2" ht="15.75" x14ac:dyDescent="0.2">
      <c r="A973" s="113" t="s">
        <v>1258</v>
      </c>
      <c r="B973" s="108" t="str">
        <f>IF(стр.7!AZ15=стр.6!FB7,"ВЕРНО","ОШИБКА")</f>
        <v>ВЕРНО</v>
      </c>
    </row>
    <row r="974" spans="1:2" ht="15.75" x14ac:dyDescent="0.2">
      <c r="A974" s="113" t="s">
        <v>2412</v>
      </c>
      <c r="B974" s="108" t="str">
        <f>IF(стр.7!AZ17&gt;=стр.7!AZ18,"ВЕРНО","ОШИБКА")</f>
        <v>ВЕРНО</v>
      </c>
    </row>
    <row r="975" spans="1:2" ht="15.75" x14ac:dyDescent="0.2">
      <c r="A975" s="113" t="s">
        <v>2413</v>
      </c>
      <c r="B975" s="108" t="str">
        <f>IF(стр.7!BL17&gt;=стр.7!BL18,"ВЕРНО","ОШИБКА")</f>
        <v>ВЕРНО</v>
      </c>
    </row>
    <row r="976" spans="1:2" ht="15.75" x14ac:dyDescent="0.2">
      <c r="A976" s="113" t="s">
        <v>2414</v>
      </c>
      <c r="B976" s="108" t="str">
        <f>IF(стр.7!BU17&gt;=стр.7!BU18,"ВЕРНО","ОШИБКА")</f>
        <v>ВЕРНО</v>
      </c>
    </row>
    <row r="977" spans="1:2" ht="15.75" x14ac:dyDescent="0.2">
      <c r="A977" s="113" t="s">
        <v>2415</v>
      </c>
      <c r="B977" s="108" t="str">
        <f>IF(стр.7!CF17&gt;=стр.7!CF18,"ВЕРНО","ОШИБКА")</f>
        <v>ВЕРНО</v>
      </c>
    </row>
    <row r="978" spans="1:2" ht="15.75" x14ac:dyDescent="0.2">
      <c r="A978" s="113" t="s">
        <v>2416</v>
      </c>
      <c r="B978" s="108" t="str">
        <f>IF(стр.7!CS17&gt;=стр.7!CS18,"ВЕРНО","ОШИБКА")</f>
        <v>ВЕРНО</v>
      </c>
    </row>
    <row r="979" spans="1:2" ht="15.75" x14ac:dyDescent="0.2">
      <c r="A979" s="113" t="s">
        <v>2417</v>
      </c>
      <c r="B979" s="108" t="str">
        <f>IF(стр.7!DF17&gt;=стр.7!DF18,"ВЕРНО","ОШИБКА")</f>
        <v>ВЕРНО</v>
      </c>
    </row>
    <row r="980" spans="1:2" ht="15.75" x14ac:dyDescent="0.2">
      <c r="A980" s="113" t="s">
        <v>2418</v>
      </c>
      <c r="B980" s="108" t="str">
        <f>IF(стр.7!DS17&gt;=стр.7!DS18,"ВЕРНО","ОШИБКА")</f>
        <v>ВЕРНО</v>
      </c>
    </row>
    <row r="981" spans="1:2" ht="15.75" x14ac:dyDescent="0.2">
      <c r="A981" s="113" t="s">
        <v>2419</v>
      </c>
      <c r="B981" s="108" t="str">
        <f>IF(стр.7!EF17&gt;=стр.7!EF18,"ВЕРНО","ОШИБКА")</f>
        <v>ВЕРНО</v>
      </c>
    </row>
    <row r="982" spans="1:2" ht="15.75" x14ac:dyDescent="0.2">
      <c r="A982" s="113" t="s">
        <v>2420</v>
      </c>
      <c r="B982" s="108" t="str">
        <f>IF(стр.7!ES17&gt;=стр.7!ES18,"ВЕРНО","ОШИБКА")</f>
        <v>ВЕРНО</v>
      </c>
    </row>
    <row r="983" spans="1:2" ht="15.75" x14ac:dyDescent="0.2">
      <c r="A983" s="113" t="s">
        <v>1259</v>
      </c>
      <c r="B983" s="108" t="str">
        <f>IF(стр.7!AZ17=стр.6!DS7,"ВЕРНО","ОШИБКА")</f>
        <v>ВЕРНО</v>
      </c>
    </row>
    <row r="984" spans="1:2" ht="15.75" x14ac:dyDescent="0.2">
      <c r="A984" s="113" t="s">
        <v>1260</v>
      </c>
      <c r="B984" s="108" t="str">
        <f>IF(стр.7!AZ11=стр.6!EC7,"ВЕРНО","ОШИБКА")</f>
        <v>ВЕРНО</v>
      </c>
    </row>
    <row r="985" spans="1:2" ht="15.75" x14ac:dyDescent="0.2">
      <c r="A985" s="113" t="s">
        <v>2421</v>
      </c>
      <c r="B985" s="108" t="str">
        <f>IF(стр.7!AZ8&gt;=стр.7!AZ10,"ВЕРНО","ОШИБКА")</f>
        <v>ВЕРНО</v>
      </c>
    </row>
    <row r="986" spans="1:2" ht="15.75" x14ac:dyDescent="0.2">
      <c r="A986" s="113" t="s">
        <v>2422</v>
      </c>
      <c r="B986" s="108" t="str">
        <f>IF(стр.7!BL8&gt;=стр.7!BL10,"ВЕРНО","ОШИБКА")</f>
        <v>ВЕРНО</v>
      </c>
    </row>
    <row r="987" spans="1:2" ht="15.75" x14ac:dyDescent="0.2">
      <c r="A987" s="113" t="s">
        <v>2423</v>
      </c>
      <c r="B987" s="108" t="str">
        <f>IF(стр.7!BU8&gt;=стр.7!BU10,"ВЕРНО","ОШИБКА")</f>
        <v>ВЕРНО</v>
      </c>
    </row>
    <row r="988" spans="1:2" ht="15.75" x14ac:dyDescent="0.2">
      <c r="A988" s="113" t="s">
        <v>2424</v>
      </c>
      <c r="B988" s="108" t="str">
        <f>IF(стр.7!CF8&gt;=стр.7!CF10,"ВЕРНО","ОШИБКА")</f>
        <v>ВЕРНО</v>
      </c>
    </row>
    <row r="989" spans="1:2" ht="15.75" x14ac:dyDescent="0.2">
      <c r="A989" s="113" t="s">
        <v>2425</v>
      </c>
      <c r="B989" s="108" t="str">
        <f>IF(стр.7!CS8&gt;=стр.7!CS10,"ВЕРНО","ОШИБКА")</f>
        <v>ВЕРНО</v>
      </c>
    </row>
    <row r="990" spans="1:2" ht="15.75" x14ac:dyDescent="0.2">
      <c r="A990" s="113" t="s">
        <v>2426</v>
      </c>
      <c r="B990" s="108" t="str">
        <f>IF(стр.7!DF8&gt;=стр.7!DF10,"ВЕРНО","ОШИБКА")</f>
        <v>ВЕРНО</v>
      </c>
    </row>
    <row r="991" spans="1:2" ht="15.75" x14ac:dyDescent="0.2">
      <c r="A991" s="113" t="s">
        <v>2427</v>
      </c>
      <c r="B991" s="108" t="str">
        <f>IF(стр.7!DS8&gt;=стр.7!DS10,"ВЕРНО","ОШИБКА")</f>
        <v>ВЕРНО</v>
      </c>
    </row>
    <row r="992" spans="1:2" ht="15.75" x14ac:dyDescent="0.2">
      <c r="A992" s="113" t="s">
        <v>2428</v>
      </c>
      <c r="B992" s="108" t="str">
        <f>IF(стр.7!EF8&gt;=стр.7!EF10,"ВЕРНО","ОШИБКА")</f>
        <v>ВЕРНО</v>
      </c>
    </row>
    <row r="993" spans="1:2" ht="15.75" x14ac:dyDescent="0.2">
      <c r="A993" s="113" t="s">
        <v>2429</v>
      </c>
      <c r="B993" s="108" t="str">
        <f>IF(стр.7!ES8&gt;=стр.7!ES10,"ВЕРНО","ОШИБКА")</f>
        <v>ВЕРНО</v>
      </c>
    </row>
    <row r="994" spans="1:2" ht="15.75" x14ac:dyDescent="0.2">
      <c r="A994" s="113" t="s">
        <v>2430</v>
      </c>
      <c r="B994" s="108" t="str">
        <f>IF(стр.7!AZ8&gt;=стр.7!AZ12,"ВЕРНО","ОШИБКА")</f>
        <v>ВЕРНО</v>
      </c>
    </row>
    <row r="995" spans="1:2" ht="15.75" x14ac:dyDescent="0.2">
      <c r="A995" s="113" t="s">
        <v>2431</v>
      </c>
      <c r="B995" s="108" t="str">
        <f>IF(стр.7!BL8&gt;=стр.7!BL12,"ВЕРНО","ОШИБКА")</f>
        <v>ВЕРНО</v>
      </c>
    </row>
    <row r="996" spans="1:2" ht="15.75" x14ac:dyDescent="0.2">
      <c r="A996" s="113" t="s">
        <v>2432</v>
      </c>
      <c r="B996" s="108" t="str">
        <f>IF(стр.7!BU8&gt;=стр.7!BU12,"ВЕРНО","ОШИБКА")</f>
        <v>ВЕРНО</v>
      </c>
    </row>
    <row r="997" spans="1:2" ht="15.75" x14ac:dyDescent="0.2">
      <c r="A997" s="113" t="s">
        <v>2433</v>
      </c>
      <c r="B997" s="108" t="str">
        <f>IF(стр.7!CF8&gt;=стр.7!CF12,"ВЕРНО","ОШИБКА")</f>
        <v>ВЕРНО</v>
      </c>
    </row>
    <row r="998" spans="1:2" ht="15.75" x14ac:dyDescent="0.2">
      <c r="A998" s="113" t="s">
        <v>2434</v>
      </c>
      <c r="B998" s="108" t="str">
        <f>IF(стр.7!CS8&gt;=стр.7!CS12,"ВЕРНО","ОШИБКА")</f>
        <v>ВЕРНО</v>
      </c>
    </row>
    <row r="999" spans="1:2" ht="15.75" x14ac:dyDescent="0.2">
      <c r="A999" s="113" t="s">
        <v>2435</v>
      </c>
      <c r="B999" s="108" t="str">
        <f>IF(стр.7!DF8&gt;=стр.7!DF12,"ВЕРНО","ОШИБКА")</f>
        <v>ВЕРНО</v>
      </c>
    </row>
    <row r="1000" spans="1:2" ht="15.75" x14ac:dyDescent="0.2">
      <c r="A1000" s="113" t="s">
        <v>2436</v>
      </c>
      <c r="B1000" s="108" t="str">
        <f>IF(стр.7!DS8&gt;=стр.7!DS12,"ВЕРНО","ОШИБКА")</f>
        <v>ВЕРНО</v>
      </c>
    </row>
    <row r="1001" spans="1:2" ht="15.75" x14ac:dyDescent="0.2">
      <c r="A1001" s="113" t="s">
        <v>2437</v>
      </c>
      <c r="B1001" s="108" t="str">
        <f>IF(стр.7!EF8&gt;=стр.7!EF12,"ВЕРНО","ОШИБКА")</f>
        <v>ВЕРНО</v>
      </c>
    </row>
    <row r="1002" spans="1:2" ht="15.75" x14ac:dyDescent="0.2">
      <c r="A1002" s="113" t="s">
        <v>2438</v>
      </c>
      <c r="B1002" s="108" t="str">
        <f>IF(стр.7!ES8&gt;=стр.7!ES12,"ВЕРНО","ОШИБКА")</f>
        <v>ВЕРНО</v>
      </c>
    </row>
    <row r="1003" spans="1:2" ht="15.75" x14ac:dyDescent="0.2">
      <c r="A1003" s="113" t="s">
        <v>2439</v>
      </c>
      <c r="B1003" s="108" t="str">
        <f>IF(стр.7!AZ8&gt;=стр.7!AZ14,"ВЕРНО","ОШИБКА")</f>
        <v>ВЕРНО</v>
      </c>
    </row>
    <row r="1004" spans="1:2" ht="15.75" x14ac:dyDescent="0.2">
      <c r="A1004" s="113" t="s">
        <v>2440</v>
      </c>
      <c r="B1004" s="108" t="str">
        <f>IF(стр.7!BL8&gt;=стр.7!BL14,"ВЕРНО","ОШИБКА")</f>
        <v>ВЕРНО</v>
      </c>
    </row>
    <row r="1005" spans="1:2" ht="15.75" x14ac:dyDescent="0.2">
      <c r="A1005" s="113" t="s">
        <v>2441</v>
      </c>
      <c r="B1005" s="108" t="str">
        <f>IF(стр.7!BU8&gt;=стр.7!BU14,"ВЕРНО","ОШИБКА")</f>
        <v>ВЕРНО</v>
      </c>
    </row>
    <row r="1006" spans="1:2" ht="15.75" x14ac:dyDescent="0.2">
      <c r="A1006" s="113" t="s">
        <v>2442</v>
      </c>
      <c r="B1006" s="108" t="str">
        <f>IF(стр.7!CF8&gt;=стр.7!CF14,"ВЕРНО","ОШИБКА")</f>
        <v>ВЕРНО</v>
      </c>
    </row>
    <row r="1007" spans="1:2" ht="15.75" x14ac:dyDescent="0.2">
      <c r="A1007" s="113" t="s">
        <v>2443</v>
      </c>
      <c r="B1007" s="108" t="str">
        <f>IF(стр.7!CS8&gt;=стр.7!CS14,"ВЕРНО","ОШИБКА")</f>
        <v>ВЕРНО</v>
      </c>
    </row>
    <row r="1008" spans="1:2" ht="15.75" x14ac:dyDescent="0.2">
      <c r="A1008" s="113" t="s">
        <v>2444</v>
      </c>
      <c r="B1008" s="108" t="str">
        <f>IF(стр.7!DF8&gt;=стр.7!DF14,"ВЕРНО","ОШИБКА")</f>
        <v>ВЕРНО</v>
      </c>
    </row>
    <row r="1009" spans="1:2" ht="15.75" x14ac:dyDescent="0.2">
      <c r="A1009" s="113" t="s">
        <v>2445</v>
      </c>
      <c r="B1009" s="108" t="str">
        <f>IF(стр.7!DS8&gt;=стр.7!DS14,"ВЕРНО","ОШИБКА")</f>
        <v>ВЕРНО</v>
      </c>
    </row>
    <row r="1010" spans="1:2" ht="15.75" x14ac:dyDescent="0.2">
      <c r="A1010" s="113" t="s">
        <v>2446</v>
      </c>
      <c r="B1010" s="108" t="str">
        <f>IF(стр.7!EF8&gt;=стр.7!EF14,"ВЕРНО","ОШИБКА")</f>
        <v>ВЕРНО</v>
      </c>
    </row>
    <row r="1011" spans="1:2" ht="15.75" x14ac:dyDescent="0.2">
      <c r="A1011" s="113" t="s">
        <v>2447</v>
      </c>
      <c r="B1011" s="108" t="str">
        <f>IF(стр.7!ES8&gt;=стр.7!ES14,"ВЕРНО","ОШИБКА")</f>
        <v>ВЕРНО</v>
      </c>
    </row>
    <row r="1012" spans="1:2" ht="15.75" x14ac:dyDescent="0.2">
      <c r="A1012" s="113" t="s">
        <v>2448</v>
      </c>
      <c r="B1012" s="108" t="str">
        <f>IF(стр.7!AZ8&gt;=стр.7!AZ16,"ВЕРНО","ОШИБКА")</f>
        <v>ВЕРНО</v>
      </c>
    </row>
    <row r="1013" spans="1:2" ht="15.75" x14ac:dyDescent="0.2">
      <c r="A1013" s="113" t="s">
        <v>2449</v>
      </c>
      <c r="B1013" s="108" t="str">
        <f>IF(стр.7!BL8&gt;=стр.7!BL16,"ВЕРНО","ОШИБКА")</f>
        <v>ВЕРНО</v>
      </c>
    </row>
    <row r="1014" spans="1:2" ht="15.75" x14ac:dyDescent="0.2">
      <c r="A1014" s="113" t="s">
        <v>2450</v>
      </c>
      <c r="B1014" s="108" t="str">
        <f>IF(стр.7!BU8&gt;=стр.7!BU16,"ВЕРНО","ОШИБКА")</f>
        <v>ВЕРНО</v>
      </c>
    </row>
    <row r="1015" spans="1:2" ht="15.75" x14ac:dyDescent="0.2">
      <c r="A1015" s="113" t="s">
        <v>2451</v>
      </c>
      <c r="B1015" s="108" t="str">
        <f>IF(стр.7!CF8&gt;=стр.7!CF16,"ВЕРНО","ОШИБКА")</f>
        <v>ВЕРНО</v>
      </c>
    </row>
    <row r="1016" spans="1:2" ht="15.75" x14ac:dyDescent="0.2">
      <c r="A1016" s="113" t="s">
        <v>2452</v>
      </c>
      <c r="B1016" s="108" t="str">
        <f>IF(стр.7!CS8&gt;=стр.7!CS16,"ВЕРНО","ОШИБКА")</f>
        <v>ВЕРНО</v>
      </c>
    </row>
    <row r="1017" spans="1:2" ht="15.75" x14ac:dyDescent="0.2">
      <c r="A1017" s="113" t="s">
        <v>2453</v>
      </c>
      <c r="B1017" s="108" t="str">
        <f>IF(стр.7!DF8&gt;=стр.7!DF16,"ВЕРНО","ОШИБКА")</f>
        <v>ВЕРНО</v>
      </c>
    </row>
    <row r="1018" spans="1:2" ht="15.75" x14ac:dyDescent="0.2">
      <c r="A1018" s="113" t="s">
        <v>2454</v>
      </c>
      <c r="B1018" s="108" t="str">
        <f>IF(стр.7!DS8&gt;=стр.7!DS16,"ВЕРНО","ОШИБКА")</f>
        <v>ВЕРНО</v>
      </c>
    </row>
    <row r="1019" spans="1:2" ht="15.75" x14ac:dyDescent="0.2">
      <c r="A1019" s="113" t="s">
        <v>2455</v>
      </c>
      <c r="B1019" s="108" t="str">
        <f>IF(стр.7!EF8&gt;=стр.7!EF16,"ВЕРНО","ОШИБКА")</f>
        <v>ВЕРНО</v>
      </c>
    </row>
    <row r="1020" spans="1:2" ht="15.75" x14ac:dyDescent="0.2">
      <c r="A1020" s="113" t="s">
        <v>2456</v>
      </c>
      <c r="B1020" s="108" t="str">
        <f>IF(стр.7!ES8&gt;=стр.7!ES16,"ВЕРНО","ОШИБКА")</f>
        <v>ВЕРНО</v>
      </c>
    </row>
    <row r="1021" spans="1:2" ht="15.75" x14ac:dyDescent="0.2">
      <c r="A1021" s="113" t="s">
        <v>2457</v>
      </c>
      <c r="B1021" s="108" t="str">
        <f>IF(стр.7!AZ8&gt;=стр.7!AZ18,"ВЕРНО","ОШИБКА")</f>
        <v>ВЕРНО</v>
      </c>
    </row>
    <row r="1022" spans="1:2" ht="15.75" x14ac:dyDescent="0.2">
      <c r="A1022" s="113" t="s">
        <v>2458</v>
      </c>
      <c r="B1022" s="108" t="str">
        <f>IF(стр.7!BL8&gt;=стр.7!BL18,"ВЕРНО","ОШИБКА")</f>
        <v>ВЕРНО</v>
      </c>
    </row>
    <row r="1023" spans="1:2" ht="15.75" x14ac:dyDescent="0.2">
      <c r="A1023" s="113" t="s">
        <v>2459</v>
      </c>
      <c r="B1023" s="108" t="str">
        <f>IF(стр.7!BU8&gt;=стр.7!BU18,"ВЕРНО","ОШИБКА")</f>
        <v>ВЕРНО</v>
      </c>
    </row>
    <row r="1024" spans="1:2" ht="15.75" x14ac:dyDescent="0.2">
      <c r="A1024" s="113" t="s">
        <v>2460</v>
      </c>
      <c r="B1024" s="108" t="str">
        <f>IF(стр.7!CF8&gt;=стр.7!CF18,"ВЕРНО","ОШИБКА")</f>
        <v>ВЕРНО</v>
      </c>
    </row>
    <row r="1025" spans="1:2" ht="15.75" x14ac:dyDescent="0.2">
      <c r="A1025" s="113" t="s">
        <v>2461</v>
      </c>
      <c r="B1025" s="108" t="str">
        <f>IF(стр.7!CS8&gt;=стр.7!CS18,"ВЕРНО","ОШИБКА")</f>
        <v>ВЕРНО</v>
      </c>
    </row>
    <row r="1026" spans="1:2" ht="15.75" x14ac:dyDescent="0.2">
      <c r="A1026" s="113" t="s">
        <v>2462</v>
      </c>
      <c r="B1026" s="108" t="str">
        <f>IF(стр.7!DF8&gt;=стр.7!DF18,"ВЕРНО","ОШИБКА")</f>
        <v>ВЕРНО</v>
      </c>
    </row>
    <row r="1027" spans="1:2" ht="15.75" x14ac:dyDescent="0.2">
      <c r="A1027" s="113" t="s">
        <v>2463</v>
      </c>
      <c r="B1027" s="108" t="str">
        <f>IF(стр.7!DS8&gt;=стр.7!DS18,"ВЕРНО","ОШИБКА")</f>
        <v>ВЕРНО</v>
      </c>
    </row>
    <row r="1028" spans="1:2" ht="15.75" x14ac:dyDescent="0.2">
      <c r="A1028" s="113" t="s">
        <v>2464</v>
      </c>
      <c r="B1028" s="108" t="str">
        <f>IF(стр.7!EF8&gt;=стр.7!EF18,"ВЕРНО","ОШИБКА")</f>
        <v>ВЕРНО</v>
      </c>
    </row>
    <row r="1029" spans="1:2" ht="15.75" x14ac:dyDescent="0.2">
      <c r="A1029" s="113" t="s">
        <v>2465</v>
      </c>
      <c r="B1029" s="108" t="str">
        <f>IF(стр.7!ES8&gt;=стр.7!ES18,"ВЕРНО","ОШИБКА")</f>
        <v>ВЕРНО</v>
      </c>
    </row>
    <row r="1030" spans="1:2" ht="15.75" x14ac:dyDescent="0.2">
      <c r="A1030" s="116" t="s">
        <v>1244</v>
      </c>
      <c r="B1030" s="108" t="str">
        <f>IF(стр.7!AZ7=SUM(стр.7!BL7:FE7),"ВЕРНО","ОШИБКА")</f>
        <v>ВЕРНО</v>
      </c>
    </row>
    <row r="1031" spans="1:2" ht="15.75" x14ac:dyDescent="0.2">
      <c r="A1031" s="116" t="s">
        <v>1245</v>
      </c>
      <c r="B1031" s="108" t="str">
        <f>IF(стр.7!AZ8=SUM(стр.7!BL8:FE8),"ВЕРНО","ОШИБКА")</f>
        <v>ВЕРНО</v>
      </c>
    </row>
    <row r="1032" spans="1:2" ht="15.75" x14ac:dyDescent="0.2">
      <c r="A1032" s="116" t="s">
        <v>1246</v>
      </c>
      <c r="B1032" s="108" t="str">
        <f>IF(стр.7!AZ9=SUM(стр.7!BL9:FE9),"ВЕРНО","ОШИБКА")</f>
        <v>ВЕРНО</v>
      </c>
    </row>
    <row r="1033" spans="1:2" ht="15.75" x14ac:dyDescent="0.2">
      <c r="A1033" s="116" t="s">
        <v>1247</v>
      </c>
      <c r="B1033" s="108" t="str">
        <f>IF(стр.7!AZ10=SUM(стр.7!BL10:FE10),"ВЕРНО","ОШИБКА")</f>
        <v>ВЕРНО</v>
      </c>
    </row>
    <row r="1034" spans="1:2" ht="15.75" x14ac:dyDescent="0.2">
      <c r="A1034" s="116" t="s">
        <v>1248</v>
      </c>
      <c r="B1034" s="108" t="str">
        <f>IF(стр.7!AZ11=SUM(стр.7!BL11:FE11),"ВЕРНО","ОШИБКА")</f>
        <v>ВЕРНО</v>
      </c>
    </row>
    <row r="1035" spans="1:2" ht="15.75" x14ac:dyDescent="0.2">
      <c r="A1035" s="116" t="s">
        <v>1249</v>
      </c>
      <c r="B1035" s="108" t="str">
        <f>IF(стр.7!AZ12=SUM(стр.7!BL12:FE12),"ВЕРНО","ОШИБКА")</f>
        <v>ВЕРНО</v>
      </c>
    </row>
    <row r="1036" spans="1:2" ht="15.75" x14ac:dyDescent="0.2">
      <c r="A1036" s="116" t="s">
        <v>1250</v>
      </c>
      <c r="B1036" s="108" t="str">
        <f>IF(стр.7!AZ13=SUM(стр.7!BL13:FE13),"ВЕРНО","ОШИБКА")</f>
        <v>ВЕРНО</v>
      </c>
    </row>
    <row r="1037" spans="1:2" ht="15.75" x14ac:dyDescent="0.2">
      <c r="A1037" s="116" t="s">
        <v>1251</v>
      </c>
      <c r="B1037" s="108" t="str">
        <f>IF(стр.7!AZ14=SUM(стр.7!BL14:FE14),"ВЕРНО","ОШИБКА")</f>
        <v>ВЕРНО</v>
      </c>
    </row>
    <row r="1038" spans="1:2" ht="15.75" x14ac:dyDescent="0.2">
      <c r="A1038" s="116" t="s">
        <v>1252</v>
      </c>
      <c r="B1038" s="108" t="str">
        <f>IF(стр.7!AZ15=SUM(стр.7!BL15:FE15),"ВЕРНО","ОШИБКА")</f>
        <v>ВЕРНО</v>
      </c>
    </row>
    <row r="1039" spans="1:2" ht="15.75" x14ac:dyDescent="0.2">
      <c r="A1039" s="116" t="s">
        <v>1253</v>
      </c>
      <c r="B1039" s="108" t="str">
        <f>IF(стр.7!AZ16=SUM(стр.7!BL16:FE16),"ВЕРНО","ОШИБКА")</f>
        <v>ВЕРНО</v>
      </c>
    </row>
    <row r="1040" spans="1:2" ht="15.75" x14ac:dyDescent="0.2">
      <c r="A1040" s="116" t="s">
        <v>1254</v>
      </c>
      <c r="B1040" s="108" t="str">
        <f>IF(стр.7!AZ17=SUM(стр.7!BL17:FE17),"ВЕРНО","ОШИБКА")</f>
        <v>ВЕРНО</v>
      </c>
    </row>
    <row r="1041" spans="1:2" ht="16.5" thickBot="1" x14ac:dyDescent="0.25">
      <c r="A1041" s="119" t="s">
        <v>1255</v>
      </c>
      <c r="B1041" s="108" t="str">
        <f>IF(стр.7!AZ18=SUM(стр.7!BL18:FE18),"ВЕРНО","ОШИБКА")</f>
        <v>ВЕРНО</v>
      </c>
    </row>
    <row r="1042" spans="1:2" ht="13.5" thickBot="1" x14ac:dyDescent="0.25">
      <c r="A1042" s="111" t="s">
        <v>1261</v>
      </c>
      <c r="B1042">
        <f>COUNTIF(B1043:B1263,"ОШИБКА")</f>
        <v>0</v>
      </c>
    </row>
    <row r="1043" spans="1:2" ht="15.75" x14ac:dyDescent="0.2">
      <c r="A1043" s="118" t="s">
        <v>1263</v>
      </c>
      <c r="B1043" s="108" t="str">
        <f>IF(стр.8!AN16=SUM(стр.8!AN18,стр.8!AN24,стр.8!AN42,стр.8!AN47),"ВЕРНО","ОШИБКА")</f>
        <v>ВЕРНО</v>
      </c>
    </row>
    <row r="1044" spans="1:2" ht="15.75" x14ac:dyDescent="0.2">
      <c r="A1044" s="113" t="s">
        <v>1264</v>
      </c>
      <c r="B1044" s="108" t="str">
        <f>IF(стр.8!AW16=SUM(стр.8!AW18,стр.8!AW24,стр.8!AW42,стр.8!AW47),"ВЕРНО","ОШИБКА")</f>
        <v>ВЕРНО</v>
      </c>
    </row>
    <row r="1045" spans="1:2" ht="15.75" x14ac:dyDescent="0.2">
      <c r="A1045" s="113" t="s">
        <v>1265</v>
      </c>
      <c r="B1045" s="108" t="str">
        <f>IF(стр.8!BD16=SUM(стр.8!BD18,стр.8!BD24,стр.8!BD42,стр.8!BD47),"ВЕРНО","ОШИБКА")</f>
        <v>ВЕРНО</v>
      </c>
    </row>
    <row r="1046" spans="1:2" ht="15.75" x14ac:dyDescent="0.2">
      <c r="A1046" s="113" t="s">
        <v>1266</v>
      </c>
      <c r="B1046" s="108" t="str">
        <f>IF(стр.8!BQ16=SUM(стр.8!BQ18,стр.8!BQ24,стр.8!BQ42,стр.8!BQ47),"ВЕРНО","ОШИБКА")</f>
        <v>ВЕРНО</v>
      </c>
    </row>
    <row r="1047" spans="1:2" ht="15.75" x14ac:dyDescent="0.2">
      <c r="A1047" s="113" t="s">
        <v>1267</v>
      </c>
      <c r="B1047" s="108" t="str">
        <f>IF(стр.8!CF16=SUM(стр.8!CF18,стр.8!CF24,стр.8!CF42,стр.8!CF47),"ВЕРНО","ОШИБКА")</f>
        <v>ВЕРНО</v>
      </c>
    </row>
    <row r="1048" spans="1:2" ht="15.75" x14ac:dyDescent="0.2">
      <c r="A1048" s="113" t="s">
        <v>1268</v>
      </c>
      <c r="B1048" s="108" t="str">
        <f>IF(стр.8!CM16=SUM(стр.8!CM18,стр.8!CM24,стр.8!CM42,стр.8!CM47),"ВЕРНО","ОШИБКА")</f>
        <v>ВЕРНО</v>
      </c>
    </row>
    <row r="1049" spans="1:2" ht="15.75" x14ac:dyDescent="0.2">
      <c r="A1049" s="113" t="s">
        <v>1269</v>
      </c>
      <c r="B1049" s="108" t="str">
        <f>IF(стр.8!DF16=SUM(стр.8!DF18,стр.8!DF24,стр.8!DF42,стр.8!DF47),"ВЕРНО","ОШИБКА")</f>
        <v>ВЕРНО</v>
      </c>
    </row>
    <row r="1050" spans="1:2" ht="15.75" x14ac:dyDescent="0.2">
      <c r="A1050" s="113" t="s">
        <v>1270</v>
      </c>
      <c r="B1050" s="108" t="str">
        <f>IF(стр.8!DP16=SUM(стр.8!DP18,стр.8!DP24,стр.8!DP42,стр.8!DP47),"ВЕРНО","ОШИБКА")</f>
        <v>ВЕРНО</v>
      </c>
    </row>
    <row r="1051" spans="1:2" ht="15.75" x14ac:dyDescent="0.2">
      <c r="A1051" s="113" t="s">
        <v>1271</v>
      </c>
      <c r="B1051" s="108" t="str">
        <f>IF(стр.8!DW16=SUM(стр.8!DW18,стр.8!DW24,стр.8!DW42,стр.8!DW47),"ВЕРНО","ОШИБКА")</f>
        <v>ВЕРНО</v>
      </c>
    </row>
    <row r="1052" spans="1:2" ht="15.75" x14ac:dyDescent="0.2">
      <c r="A1052" s="113" t="s">
        <v>1272</v>
      </c>
      <c r="B1052" s="108" t="str">
        <f>IF(стр.8!EK16=SUM(стр.8!EK18,стр.8!EK24,стр.8!EK42,стр.8!EK47),"ВЕРНО","ОШИБКА")</f>
        <v>ВЕРНО</v>
      </c>
    </row>
    <row r="1053" spans="1:2" ht="15.75" x14ac:dyDescent="0.2">
      <c r="A1053" s="113" t="s">
        <v>1273</v>
      </c>
      <c r="B1053" s="108" t="str">
        <f>IF(стр.8!EZ16=SUM(стр.8!EZ18,стр.8!EZ24,стр.8!EZ42,стр.8!EZ47),"ВЕРНО","ОШИБКА")</f>
        <v>ВЕРНО</v>
      </c>
    </row>
    <row r="1054" spans="1:2" ht="15.75" x14ac:dyDescent="0.2">
      <c r="A1054" s="113" t="s">
        <v>1274</v>
      </c>
      <c r="B1054" s="108" t="str">
        <f>IF(стр.8!AN18&gt;=SUM(стр.8!AN20,стр.8!AN22,стр.8!AN23),"ВЕРНО","ОШИБКА")</f>
        <v>ВЕРНО</v>
      </c>
    </row>
    <row r="1055" spans="1:2" ht="15.75" x14ac:dyDescent="0.2">
      <c r="A1055" s="113" t="s">
        <v>1275</v>
      </c>
      <c r="B1055" s="108" t="str">
        <f>IF(стр.8!AW18&gt;=SUM(стр.8!AW20,стр.8!AW22,стр.8!AW23),"ВЕРНО","ОШИБКА")</f>
        <v>ВЕРНО</v>
      </c>
    </row>
    <row r="1056" spans="1:2" ht="15.75" x14ac:dyDescent="0.2">
      <c r="A1056" s="113" t="s">
        <v>1276</v>
      </c>
      <c r="B1056" s="108" t="str">
        <f>IF(стр.8!BD18&gt;=SUM(стр.8!BD20,стр.8!BD22,стр.8!BD23),"ВЕРНО","ОШИБКА")</f>
        <v>ВЕРНО</v>
      </c>
    </row>
    <row r="1057" spans="1:2" ht="15.75" x14ac:dyDescent="0.2">
      <c r="A1057" s="113" t="s">
        <v>1277</v>
      </c>
      <c r="B1057" s="108" t="str">
        <f>IF(стр.8!BQ18&gt;=SUM(стр.8!BQ20,стр.8!BQ22,стр.8!BQ23),"ВЕРНО","ОШИБКА")</f>
        <v>ВЕРНО</v>
      </c>
    </row>
    <row r="1058" spans="1:2" ht="15.75" x14ac:dyDescent="0.2">
      <c r="A1058" s="113" t="s">
        <v>1278</v>
      </c>
      <c r="B1058" s="108" t="str">
        <f>IF(стр.8!CF18&gt;=SUM(стр.8!CF20,стр.8!CF22,стр.8!CF23),"ВЕРНО","ОШИБКА")</f>
        <v>ВЕРНО</v>
      </c>
    </row>
    <row r="1059" spans="1:2" ht="15.75" x14ac:dyDescent="0.2">
      <c r="A1059" s="113" t="s">
        <v>1279</v>
      </c>
      <c r="B1059" s="108" t="str">
        <f>IF(стр.8!CM18&gt;=SUM(стр.8!CM20,стр.8!CM22,стр.8!CM23),"ВЕРНО","ОШИБКА")</f>
        <v>ВЕРНО</v>
      </c>
    </row>
    <row r="1060" spans="1:2" ht="15.75" x14ac:dyDescent="0.2">
      <c r="A1060" s="113" t="s">
        <v>1280</v>
      </c>
      <c r="B1060" s="108" t="str">
        <f>IF(стр.8!DF18&gt;=SUM(стр.8!DF20,стр.8!DF22,стр.8!DF23),"ВЕРНО","ОШИБКА")</f>
        <v>ВЕРНО</v>
      </c>
    </row>
    <row r="1061" spans="1:2" ht="15.75" x14ac:dyDescent="0.2">
      <c r="A1061" s="113" t="s">
        <v>1281</v>
      </c>
      <c r="B1061" s="108" t="str">
        <f>IF(стр.8!DP18&gt;=SUM(стр.8!DP20,стр.8!DP22,стр.8!DP23),"ВЕРНО","ОШИБКА")</f>
        <v>ВЕРНО</v>
      </c>
    </row>
    <row r="1062" spans="1:2" ht="15.75" x14ac:dyDescent="0.2">
      <c r="A1062" s="113" t="s">
        <v>1282</v>
      </c>
      <c r="B1062" s="108" t="str">
        <f>IF(стр.8!DW18&gt;=SUM(стр.8!DW20,стр.8!DW22,стр.8!DW23),"ВЕРНО","ОШИБКА")</f>
        <v>ВЕРНО</v>
      </c>
    </row>
    <row r="1063" spans="1:2" ht="15.75" x14ac:dyDescent="0.2">
      <c r="A1063" s="113" t="s">
        <v>1283</v>
      </c>
      <c r="B1063" s="108" t="str">
        <f>IF(стр.8!EK18&gt;=SUM(стр.8!EK20,стр.8!EK22,стр.8!EK23),"ВЕРНО","ОШИБКА")</f>
        <v>ВЕРНО</v>
      </c>
    </row>
    <row r="1064" spans="1:2" ht="15.75" x14ac:dyDescent="0.2">
      <c r="A1064" s="113" t="s">
        <v>1284</v>
      </c>
      <c r="B1064" s="108" t="str">
        <f>IF(стр.8!EZ18&gt;=SUM(стр.8!EZ20,стр.8!EZ22,стр.8!EZ23),"ВЕРНО","ОШИБКА")</f>
        <v>ВЕРНО</v>
      </c>
    </row>
    <row r="1065" spans="1:2" ht="15.75" x14ac:dyDescent="0.2">
      <c r="A1065" s="113" t="s">
        <v>1285</v>
      </c>
      <c r="B1065" s="108" t="str">
        <f>IF(стр.8!AN24=SUM(стр.8!AN26:AV41),"ВЕРНО","ОШИБКА")</f>
        <v>ВЕРНО</v>
      </c>
    </row>
    <row r="1066" spans="1:2" ht="15.75" x14ac:dyDescent="0.2">
      <c r="A1066" s="113" t="s">
        <v>1286</v>
      </c>
      <c r="B1066" s="108" t="str">
        <f>IF(стр.8!AW24=SUM(стр.8!AW26:BC41),"ВЕРНО","ОШИБКА")</f>
        <v>ВЕРНО</v>
      </c>
    </row>
    <row r="1067" spans="1:2" ht="15.75" x14ac:dyDescent="0.2">
      <c r="A1067" s="113" t="s">
        <v>1287</v>
      </c>
      <c r="B1067" s="108" t="str">
        <f>IF(стр.8!BD24=SUM(стр.8!BD26:BP41),"ВЕРНО","ОШИБКА")</f>
        <v>ВЕРНО</v>
      </c>
    </row>
    <row r="1068" spans="1:2" ht="15.75" x14ac:dyDescent="0.2">
      <c r="A1068" s="113" t="s">
        <v>1288</v>
      </c>
      <c r="B1068" s="108" t="str">
        <f>IF(стр.8!BQ24=SUM(стр.8!BQ26:CE41),"ВЕРНО","ОШИБКА")</f>
        <v>ВЕРНО</v>
      </c>
    </row>
    <row r="1069" spans="1:2" ht="15.75" x14ac:dyDescent="0.2">
      <c r="A1069" s="113" t="s">
        <v>1289</v>
      </c>
      <c r="B1069" s="108" t="str">
        <f>IF(стр.8!CF24=SUM(стр.8!CF26:CL41),"ВЕРНО","ОШИБКА")</f>
        <v>ВЕРНО</v>
      </c>
    </row>
    <row r="1070" spans="1:2" ht="15.75" x14ac:dyDescent="0.2">
      <c r="A1070" s="113" t="s">
        <v>1290</v>
      </c>
      <c r="B1070" s="108" t="str">
        <f>IF(стр.8!CM24=SUM(стр.8!CM26:DE41),"ВЕРНО","ОШИБКА")</f>
        <v>ВЕРНО</v>
      </c>
    </row>
    <row r="1071" spans="1:2" ht="15.75" x14ac:dyDescent="0.2">
      <c r="A1071" s="113" t="s">
        <v>1291</v>
      </c>
      <c r="B1071" s="108" t="str">
        <f>IF(стр.8!DF24=SUM(стр.8!DF26:DO41),"ВЕРНО","ОШИБКА")</f>
        <v>ВЕРНО</v>
      </c>
    </row>
    <row r="1072" spans="1:2" ht="15.75" x14ac:dyDescent="0.2">
      <c r="A1072" s="113" t="s">
        <v>1292</v>
      </c>
      <c r="B1072" s="108" t="str">
        <f>IF(стр.8!DP24=SUM(стр.8!DP26:DV41),"ВЕРНО","ОШИБКА")</f>
        <v>ВЕРНО</v>
      </c>
    </row>
    <row r="1073" spans="1:2" ht="15.75" x14ac:dyDescent="0.2">
      <c r="A1073" s="113" t="s">
        <v>1293</v>
      </c>
      <c r="B1073" s="108" t="str">
        <f>IF(стр.8!DW24=SUM(стр.8!DW26:EJ41),"ВЕРНО","ОШИБКА")</f>
        <v>ВЕРНО</v>
      </c>
    </row>
    <row r="1074" spans="1:2" ht="15.75" x14ac:dyDescent="0.2">
      <c r="A1074" s="113" t="s">
        <v>1294</v>
      </c>
      <c r="B1074" s="108" t="str">
        <f>IF(стр.8!EK24=SUM(стр.8!EK26:EY41),"ВЕРНО","ОШИБКА")</f>
        <v>ВЕРНО</v>
      </c>
    </row>
    <row r="1075" spans="1:2" ht="15.75" x14ac:dyDescent="0.2">
      <c r="A1075" s="113" t="s">
        <v>1295</v>
      </c>
      <c r="B1075" s="108" t="str">
        <f>IF(стр.8!EZ24=SUM(стр.8!EZ26:FK41),"ВЕРНО","ОШИБКА")</f>
        <v>ВЕРНО</v>
      </c>
    </row>
    <row r="1076" spans="1:2" ht="15.75" x14ac:dyDescent="0.2">
      <c r="A1076" s="113" t="s">
        <v>1296</v>
      </c>
      <c r="B1076" s="108" t="str">
        <f>IF(стр.8!AN42&gt;=SUM(стр.8!AN44,стр.8!AN46),"ВЕРНО","ОШИБКА")</f>
        <v>ВЕРНО</v>
      </c>
    </row>
    <row r="1077" spans="1:2" ht="15.75" x14ac:dyDescent="0.2">
      <c r="A1077" s="113" t="s">
        <v>1297</v>
      </c>
      <c r="B1077" s="108" t="str">
        <f>IF(стр.8!AW42&gt;=SUM(стр.8!AW44,стр.8!AW46),"ВЕРНО","ОШИБКА")</f>
        <v>ВЕРНО</v>
      </c>
    </row>
    <row r="1078" spans="1:2" ht="15.75" x14ac:dyDescent="0.2">
      <c r="A1078" s="113" t="s">
        <v>1298</v>
      </c>
      <c r="B1078" s="108" t="str">
        <f>IF(стр.8!BD42&gt;=SUM(стр.8!BD44,стр.8!BD46),"ВЕРНО","ОШИБКА")</f>
        <v>ВЕРНО</v>
      </c>
    </row>
    <row r="1079" spans="1:2" ht="15.75" x14ac:dyDescent="0.2">
      <c r="A1079" s="113" t="s">
        <v>1299</v>
      </c>
      <c r="B1079" s="108" t="str">
        <f>IF(стр.8!BQ42&gt;=SUM(стр.8!BQ44,стр.8!BQ46),"ВЕРНО","ОШИБКА")</f>
        <v>ВЕРНО</v>
      </c>
    </row>
    <row r="1080" spans="1:2" ht="15.75" x14ac:dyDescent="0.2">
      <c r="A1080" s="113" t="s">
        <v>1300</v>
      </c>
      <c r="B1080" s="108" t="str">
        <f>IF(стр.8!CF42&gt;=SUM(стр.8!CF44,стр.8!CF46),"ВЕРНО","ОШИБКА")</f>
        <v>ВЕРНО</v>
      </c>
    </row>
    <row r="1081" spans="1:2" ht="15.75" x14ac:dyDescent="0.2">
      <c r="A1081" s="113" t="s">
        <v>1301</v>
      </c>
      <c r="B1081" s="108" t="str">
        <f>IF(стр.8!CM42&gt;=SUM(стр.8!CM44,стр.8!CM46),"ВЕРНО","ОШИБКА")</f>
        <v>ВЕРНО</v>
      </c>
    </row>
    <row r="1082" spans="1:2" ht="15.75" x14ac:dyDescent="0.2">
      <c r="A1082" s="113" t="s">
        <v>1302</v>
      </c>
      <c r="B1082" s="108" t="str">
        <f>IF(стр.8!DF42&gt;=SUM(стр.8!DF44,стр.8!DF46),"ВЕРНО","ОШИБКА")</f>
        <v>ВЕРНО</v>
      </c>
    </row>
    <row r="1083" spans="1:2" ht="15.75" x14ac:dyDescent="0.2">
      <c r="A1083" s="113" t="s">
        <v>1303</v>
      </c>
      <c r="B1083" s="108" t="str">
        <f>IF(стр.8!DP42&gt;=SUM(стр.8!DP44,стр.8!DP46),"ВЕРНО","ОШИБКА")</f>
        <v>ВЕРНО</v>
      </c>
    </row>
    <row r="1084" spans="1:2" ht="15.75" x14ac:dyDescent="0.2">
      <c r="A1084" s="113" t="s">
        <v>1304</v>
      </c>
      <c r="B1084" s="108" t="str">
        <f>IF(стр.8!DW42&gt;=SUM(стр.8!DW44,стр.8!DW46),"ВЕРНО","ОШИБКА")</f>
        <v>ВЕРНО</v>
      </c>
    </row>
    <row r="1085" spans="1:2" ht="15.75" x14ac:dyDescent="0.2">
      <c r="A1085" s="113" t="s">
        <v>1305</v>
      </c>
      <c r="B1085" s="108" t="str">
        <f>IF(стр.8!EK42&gt;=SUM(стр.8!EK44,стр.8!EK46),"ВЕРНО","ОШИБКА")</f>
        <v>ВЕРНО</v>
      </c>
    </row>
    <row r="1086" spans="1:2" ht="15.75" x14ac:dyDescent="0.2">
      <c r="A1086" s="113" t="s">
        <v>1306</v>
      </c>
      <c r="B1086" s="108" t="str">
        <f>IF(стр.8!EZ42&gt;=SUM(стр.8!EZ44,стр.8!EZ46),"ВЕРНО","ОШИБКА")</f>
        <v>ВЕРНО</v>
      </c>
    </row>
    <row r="1087" spans="1:2" ht="15.75" x14ac:dyDescent="0.2">
      <c r="A1087" s="113" t="s">
        <v>1307</v>
      </c>
      <c r="B1087" s="108" t="str">
        <f>IF(стр.8!EK16=(стр.8!BQ16+стр.8!CF16-стр.8!DP16),"ВЕРНО","ОШИБКА")</f>
        <v>ВЕРНО</v>
      </c>
    </row>
    <row r="1088" spans="1:2" ht="15.75" x14ac:dyDescent="0.2">
      <c r="A1088" s="113" t="s">
        <v>1308</v>
      </c>
      <c r="B1088" s="108" t="str">
        <f>IF(стр.8!EK18=(стр.8!BQ18+стр.8!CF18-стр.8!DP18),"ВЕРНО","ОШИБКА")</f>
        <v>ВЕРНО</v>
      </c>
    </row>
    <row r="1089" spans="1:2" ht="15.75" x14ac:dyDescent="0.2">
      <c r="A1089" s="113" t="s">
        <v>1309</v>
      </c>
      <c r="B1089" s="108" t="str">
        <f>IF(стр.8!EK20=(стр.8!BQ20+стр.8!CF20-стр.8!DP20),"ВЕРНО","ОШИБКА")</f>
        <v>ВЕРНО</v>
      </c>
    </row>
    <row r="1090" spans="1:2" ht="15.75" x14ac:dyDescent="0.2">
      <c r="A1090" s="113" t="s">
        <v>1310</v>
      </c>
      <c r="B1090" s="108" t="str">
        <f>IF(стр.8!EK22=(стр.8!BQ22+стр.8!CF22-стр.8!DP22),"ВЕРНО","ОШИБКА")</f>
        <v>ВЕРНО</v>
      </c>
    </row>
    <row r="1091" spans="1:2" ht="15.75" x14ac:dyDescent="0.2">
      <c r="A1091" s="113" t="s">
        <v>1311</v>
      </c>
      <c r="B1091" s="108" t="str">
        <f>IF(стр.8!EK23=(стр.8!BQ23+стр.8!CF23-стр.8!DP23),"ВЕРНО","ОШИБКА")</f>
        <v>ВЕРНО</v>
      </c>
    </row>
    <row r="1092" spans="1:2" ht="15.75" x14ac:dyDescent="0.2">
      <c r="A1092" s="113" t="s">
        <v>1312</v>
      </c>
      <c r="B1092" s="108" t="str">
        <f>IF(стр.8!EK24=(стр.8!BQ24+стр.8!CF24-стр.8!DP24),"ВЕРНО","ОШИБКА")</f>
        <v>ВЕРНО</v>
      </c>
    </row>
    <row r="1093" spans="1:2" ht="15.75" x14ac:dyDescent="0.2">
      <c r="A1093" s="113" t="s">
        <v>1313</v>
      </c>
      <c r="B1093" s="108" t="str">
        <f>IF(стр.8!EK26=(стр.8!BQ26+стр.8!CF26-стр.8!DP26),"ВЕРНО","ОШИБКА")</f>
        <v>ВЕРНО</v>
      </c>
    </row>
    <row r="1094" spans="1:2" ht="15.75" x14ac:dyDescent="0.2">
      <c r="A1094" s="113" t="s">
        <v>1314</v>
      </c>
      <c r="B1094" s="108" t="str">
        <f>IF(стр.8!EK28=(стр.8!BQ28+стр.8!CF28-стр.8!DP28),"ВЕРНО","ОШИБКА")</f>
        <v>ВЕРНО</v>
      </c>
    </row>
    <row r="1095" spans="1:2" ht="15.75" x14ac:dyDescent="0.2">
      <c r="A1095" s="113" t="s">
        <v>1315</v>
      </c>
      <c r="B1095" s="108" t="str">
        <f>IF(стр.8!EK29=(стр.8!BQ29+стр.8!CF29-стр.8!DP29),"ВЕРНО","ОШИБКА")</f>
        <v>ВЕРНО</v>
      </c>
    </row>
    <row r="1096" spans="1:2" ht="15.75" x14ac:dyDescent="0.2">
      <c r="A1096" s="113" t="s">
        <v>1316</v>
      </c>
      <c r="B1096" s="108" t="str">
        <f>IF(стр.8!EK30=(стр.8!BQ30+стр.8!CF30-стр.8!DP30),"ВЕРНО","ОШИБКА")</f>
        <v>ВЕРНО</v>
      </c>
    </row>
    <row r="1097" spans="1:2" ht="15.75" x14ac:dyDescent="0.2">
      <c r="A1097" s="113" t="s">
        <v>1317</v>
      </c>
      <c r="B1097" s="108" t="str">
        <f>IF(стр.8!EK32=(стр.8!BQ32+стр.8!CF32-стр.8!DP32),"ВЕРНО","ОШИБКА")</f>
        <v>ВЕРНО</v>
      </c>
    </row>
    <row r="1098" spans="1:2" ht="15.75" x14ac:dyDescent="0.2">
      <c r="A1098" s="113" t="s">
        <v>1318</v>
      </c>
      <c r="B1098" s="108" t="str">
        <f>IF(стр.8!EK33=(стр.8!BQ33+стр.8!CF33-стр.8!DP33),"ВЕРНО","ОШИБКА")</f>
        <v>ВЕРНО</v>
      </c>
    </row>
    <row r="1099" spans="1:2" ht="15.75" x14ac:dyDescent="0.2">
      <c r="A1099" s="113" t="s">
        <v>1319</v>
      </c>
      <c r="B1099" s="108" t="str">
        <f>IF(стр.8!EK34=(стр.8!BQ34+стр.8!CF34-стр.8!DP34),"ВЕРНО","ОШИБКА")</f>
        <v>ВЕРНО</v>
      </c>
    </row>
    <row r="1100" spans="1:2" ht="15.75" x14ac:dyDescent="0.2">
      <c r="A1100" s="113" t="s">
        <v>1320</v>
      </c>
      <c r="B1100" s="108" t="str">
        <f>IF(стр.8!EK35=(стр.8!BQ35+стр.8!CF35-стр.8!DP35),"ВЕРНО","ОШИБКА")</f>
        <v>ВЕРНО</v>
      </c>
    </row>
    <row r="1101" spans="1:2" ht="15.75" x14ac:dyDescent="0.2">
      <c r="A1101" s="113" t="s">
        <v>1321</v>
      </c>
      <c r="B1101" s="108" t="str">
        <f>IF(стр.8!EK36=(стр.8!BQ36+стр.8!CF36-стр.8!DP36),"ВЕРНО","ОШИБКА")</f>
        <v>ВЕРНО</v>
      </c>
    </row>
    <row r="1102" spans="1:2" ht="15.75" x14ac:dyDescent="0.2">
      <c r="A1102" s="113" t="s">
        <v>1322</v>
      </c>
      <c r="B1102" s="108" t="str">
        <f>IF(стр.8!EK37=(стр.8!BQ37+стр.8!CF37-стр.8!DP37),"ВЕРНО","ОШИБКА")</f>
        <v>ВЕРНО</v>
      </c>
    </row>
    <row r="1103" spans="1:2" ht="15.75" x14ac:dyDescent="0.2">
      <c r="A1103" s="113" t="s">
        <v>1323</v>
      </c>
      <c r="B1103" s="108" t="str">
        <f>IF(стр.8!EK38=(стр.8!BQ38+стр.8!CF38-стр.8!DP38),"ВЕРНО","ОШИБКА")</f>
        <v>ВЕРНО</v>
      </c>
    </row>
    <row r="1104" spans="1:2" ht="15.75" x14ac:dyDescent="0.2">
      <c r="A1104" s="113" t="s">
        <v>1324</v>
      </c>
      <c r="B1104" s="108" t="str">
        <f>IF(стр.8!EK40=(стр.8!BQ40+стр.8!CF40-стр.8!DP40),"ВЕРНО","ОШИБКА")</f>
        <v>ВЕРНО</v>
      </c>
    </row>
    <row r="1105" spans="1:2" ht="15.75" x14ac:dyDescent="0.2">
      <c r="A1105" s="113" t="s">
        <v>1325</v>
      </c>
      <c r="B1105" s="108" t="str">
        <f>IF(стр.8!EK42=(стр.8!BQ42+стр.8!CF42-стр.8!DP42),"ВЕРНО","ОШИБКА")</f>
        <v>ВЕРНО</v>
      </c>
    </row>
    <row r="1106" spans="1:2" ht="15.75" x14ac:dyDescent="0.2">
      <c r="A1106" s="113" t="s">
        <v>1326</v>
      </c>
      <c r="B1106" s="108" t="str">
        <f>IF(стр.8!EK44=(стр.8!BQ44+стр.8!CF44-стр.8!DP44),"ВЕРНО","ОШИБКА")</f>
        <v>ВЕРНО</v>
      </c>
    </row>
    <row r="1107" spans="1:2" ht="15.75" x14ac:dyDescent="0.2">
      <c r="A1107" s="113" t="s">
        <v>1327</v>
      </c>
      <c r="B1107" s="108" t="str">
        <f>IF(стр.8!EK46=(стр.8!BQ46+стр.8!CF46-стр.8!DP46),"ВЕРНО","ОШИБКА")</f>
        <v>ВЕРНО</v>
      </c>
    </row>
    <row r="1108" spans="1:2" ht="15.75" x14ac:dyDescent="0.2">
      <c r="A1108" s="113" t="s">
        <v>1328</v>
      </c>
      <c r="B1108" s="108" t="str">
        <f>IF(стр.8!EK47=(стр.8!BQ47+стр.8!CF47-стр.8!DP47),"ВЕРНО","ОШИБКА")</f>
        <v>ВЕРНО</v>
      </c>
    </row>
    <row r="1109" spans="1:2" ht="15.75" x14ac:dyDescent="0.2">
      <c r="A1109" s="113" t="s">
        <v>2105</v>
      </c>
      <c r="B1109" s="108" t="str">
        <f>IF(стр.8!EK16=стр.9!BI11,"ВЕРНО","ОШИБКА")</f>
        <v>ВЕРНО</v>
      </c>
    </row>
    <row r="1110" spans="1:2" ht="15.75" x14ac:dyDescent="0.2">
      <c r="A1110" s="113" t="s">
        <v>2107</v>
      </c>
      <c r="B1110" s="108" t="str">
        <f>IF(стр.8!EK18=стр.9!BI13,"ВЕРНО","ОШИБКА")</f>
        <v>ВЕРНО</v>
      </c>
    </row>
    <row r="1111" spans="1:2" ht="15.75" x14ac:dyDescent="0.2">
      <c r="A1111" s="113" t="s">
        <v>2108</v>
      </c>
      <c r="B1111" s="108" t="str">
        <f>IF(стр.8!EK20=стр.9!BI14,"ВЕРНО","ОШИБКА")</f>
        <v>ВЕРНО</v>
      </c>
    </row>
    <row r="1112" spans="1:2" ht="15.75" x14ac:dyDescent="0.2">
      <c r="A1112" s="113" t="s">
        <v>2109</v>
      </c>
      <c r="B1112" s="108" t="str">
        <f>IF(стр.8!EK22=стр.9!BI15,"ВЕРНО","ОШИБКА")</f>
        <v>ВЕРНО</v>
      </c>
    </row>
    <row r="1113" spans="1:2" ht="15.75" x14ac:dyDescent="0.2">
      <c r="A1113" s="113" t="s">
        <v>2110</v>
      </c>
      <c r="B1113" s="108" t="str">
        <f>IF(стр.8!EK23=стр.9!BI16,"ВЕРНО","ОШИБКА")</f>
        <v>ВЕРНО</v>
      </c>
    </row>
    <row r="1114" spans="1:2" ht="15.75" x14ac:dyDescent="0.2">
      <c r="A1114" s="113" t="s">
        <v>2111</v>
      </c>
      <c r="B1114" s="108" t="str">
        <f>IF(стр.8!EK24=стр.9!BI17,"ВЕРНО","ОШИБКА")</f>
        <v>ВЕРНО</v>
      </c>
    </row>
    <row r="1115" spans="1:2" ht="15.75" x14ac:dyDescent="0.2">
      <c r="A1115" s="113" t="s">
        <v>2112</v>
      </c>
      <c r="B1115" s="108" t="str">
        <f>IF(стр.8!EK26=стр.9!BI19,"ВЕРНО","ОШИБКА")</f>
        <v>ВЕРНО</v>
      </c>
    </row>
    <row r="1116" spans="1:2" ht="15.75" x14ac:dyDescent="0.2">
      <c r="A1116" s="113" t="s">
        <v>2113</v>
      </c>
      <c r="B1116" s="108" t="str">
        <f>IF(стр.8!EK28=стр.9!BI20,"ВЕРНО","ОШИБКА")</f>
        <v>ВЕРНО</v>
      </c>
    </row>
    <row r="1117" spans="1:2" ht="15.75" x14ac:dyDescent="0.2">
      <c r="A1117" s="113" t="s">
        <v>2114</v>
      </c>
      <c r="B1117" s="108" t="str">
        <f>IF(стр.8!EK29=стр.9!BI21,"ВЕРНО","ОШИБКА")</f>
        <v>ВЕРНО</v>
      </c>
    </row>
    <row r="1118" spans="1:2" ht="15.75" x14ac:dyDescent="0.2">
      <c r="A1118" s="113" t="s">
        <v>2115</v>
      </c>
      <c r="B1118" s="108" t="str">
        <f>IF(стр.8!EK30=стр.9!BI22,"ВЕРНО","ОШИБКА")</f>
        <v>ВЕРНО</v>
      </c>
    </row>
    <row r="1119" spans="1:2" ht="15.75" x14ac:dyDescent="0.2">
      <c r="A1119" s="113" t="s">
        <v>2116</v>
      </c>
      <c r="B1119" s="108" t="str">
        <f>IF(стр.8!EK32=стр.9!BI23,"ВЕРНО","ОШИБКА")</f>
        <v>ВЕРНО</v>
      </c>
    </row>
    <row r="1120" spans="1:2" ht="15.75" x14ac:dyDescent="0.2">
      <c r="A1120" s="113" t="s">
        <v>2117</v>
      </c>
      <c r="B1120" s="108" t="str">
        <f>IF(стр.8!EK33=стр.9!BI24,"ВЕРНО","ОШИБКА")</f>
        <v>ВЕРНО</v>
      </c>
    </row>
    <row r="1121" spans="1:2" ht="15.75" x14ac:dyDescent="0.2">
      <c r="A1121" s="113" t="s">
        <v>2118</v>
      </c>
      <c r="B1121" s="108" t="str">
        <f>IF(стр.8!EK34=стр.9!BI25,"ВЕРНО","ОШИБКА")</f>
        <v>ВЕРНО</v>
      </c>
    </row>
    <row r="1122" spans="1:2" ht="15.75" x14ac:dyDescent="0.2">
      <c r="A1122" s="113" t="s">
        <v>2119</v>
      </c>
      <c r="B1122" s="108" t="str">
        <f>IF(стр.8!EK35=стр.9!BI26,"ВЕРНО","ОШИБКА")</f>
        <v>ВЕРНО</v>
      </c>
    </row>
    <row r="1123" spans="1:2" ht="15.75" x14ac:dyDescent="0.2">
      <c r="A1123" s="113" t="s">
        <v>2120</v>
      </c>
      <c r="B1123" s="108" t="str">
        <f>IF(стр.8!EK36=стр.9!BI27,"ВЕРНО","ОШИБКА")</f>
        <v>ВЕРНО</v>
      </c>
    </row>
    <row r="1124" spans="1:2" ht="15.75" x14ac:dyDescent="0.2">
      <c r="A1124" s="113" t="s">
        <v>2121</v>
      </c>
      <c r="B1124" s="108" t="str">
        <f>IF(стр.8!EK37=стр.9!BI28,"ВЕРНО","ОШИБКА")</f>
        <v>ВЕРНО</v>
      </c>
    </row>
    <row r="1125" spans="1:2" ht="15.75" x14ac:dyDescent="0.2">
      <c r="A1125" s="113" t="s">
        <v>2122</v>
      </c>
      <c r="B1125" s="108" t="str">
        <f>IF(стр.8!EK38=стр.9!BI29,"ВЕРНО","ОШИБКА")</f>
        <v>ВЕРНО</v>
      </c>
    </row>
    <row r="1126" spans="1:2" ht="15.75" x14ac:dyDescent="0.2">
      <c r="A1126" s="113" t="s">
        <v>2123</v>
      </c>
      <c r="B1126" s="108" t="str">
        <f>IF(стр.8!EK40=стр.9!BI30,"ВЕРНО","ОШИБКА")</f>
        <v>ВЕРНО</v>
      </c>
    </row>
    <row r="1127" spans="1:2" ht="15.75" x14ac:dyDescent="0.2">
      <c r="A1127" s="113" t="s">
        <v>2124</v>
      </c>
      <c r="B1127" s="108" t="str">
        <f>IF(стр.8!EK42=стр.9!BI31,"ВЕРНО","ОШИБКА")</f>
        <v>ВЕРНО</v>
      </c>
    </row>
    <row r="1128" spans="1:2" ht="15.75" x14ac:dyDescent="0.2">
      <c r="A1128" s="113" t="s">
        <v>2125</v>
      </c>
      <c r="B1128" s="108" t="str">
        <f>IF(стр.8!EK44=стр.9!BI32,"ВЕРНО","ОШИБКА")</f>
        <v>ВЕРНО</v>
      </c>
    </row>
    <row r="1129" spans="1:2" ht="15.75" x14ac:dyDescent="0.2">
      <c r="A1129" s="113" t="s">
        <v>2126</v>
      </c>
      <c r="B1129" s="108" t="str">
        <f>IF(стр.8!EK46=стр.9!BI33,"ВЕРНО","ОШИБКА")</f>
        <v>ВЕРНО</v>
      </c>
    </row>
    <row r="1130" spans="1:2" ht="15.75" x14ac:dyDescent="0.2">
      <c r="A1130" s="113" t="s">
        <v>2127</v>
      </c>
      <c r="B1130" s="108" t="str">
        <f>IF(стр.8!EK47=стр.9!BI34,"ВЕРНО","ОШИБКА")</f>
        <v>ВЕРНО</v>
      </c>
    </row>
    <row r="1131" spans="1:2" ht="15.75" x14ac:dyDescent="0.2">
      <c r="A1131" s="113" t="s">
        <v>2128</v>
      </c>
      <c r="B1131" s="108" t="str">
        <f>IF(стр.8!EK16=стр.10!BA7,"ВЕРНО","ОШИБКА")</f>
        <v>ВЕРНО</v>
      </c>
    </row>
    <row r="1132" spans="1:2" ht="15.75" x14ac:dyDescent="0.2">
      <c r="A1132" s="113" t="s">
        <v>2106</v>
      </c>
      <c r="B1132" s="108" t="str">
        <f>IF(стр.8!EK18=стр.10!BA8,"ВЕРНО","ОШИБКА")</f>
        <v>ВЕРНО</v>
      </c>
    </row>
    <row r="1133" spans="1:2" ht="15.75" x14ac:dyDescent="0.2">
      <c r="A1133" s="113" t="s">
        <v>2129</v>
      </c>
      <c r="B1133" s="108" t="str">
        <f>IF(стр.8!EK20=стр.10!BA10,"ВЕРНО","ОШИБКА")</f>
        <v>ВЕРНО</v>
      </c>
    </row>
    <row r="1134" spans="1:2" ht="15.75" x14ac:dyDescent="0.2">
      <c r="A1134" s="113" t="s">
        <v>2130</v>
      </c>
      <c r="B1134" s="108" t="str">
        <f>IF(стр.8!EK22=стр.10!BA12,"ВЕРНО","ОШИБКА")</f>
        <v>ВЕРНО</v>
      </c>
    </row>
    <row r="1135" spans="1:2" ht="15.75" x14ac:dyDescent="0.2">
      <c r="A1135" s="113" t="s">
        <v>2131</v>
      </c>
      <c r="B1135" s="108" t="str">
        <f>IF(стр.8!EK23=стр.10!BA13,"ВЕРНО","ОШИБКА")</f>
        <v>ВЕРНО</v>
      </c>
    </row>
    <row r="1136" spans="1:2" ht="15.75" x14ac:dyDescent="0.2">
      <c r="A1136" s="113" t="s">
        <v>2132</v>
      </c>
      <c r="B1136" s="108" t="str">
        <f>IF(стр.8!EK24=стр.10!BA14,"ВЕРНО","ОШИБКА")</f>
        <v>ВЕРНО</v>
      </c>
    </row>
    <row r="1137" spans="1:2" ht="15.75" x14ac:dyDescent="0.2">
      <c r="A1137" s="113" t="s">
        <v>2133</v>
      </c>
      <c r="B1137" s="108" t="str">
        <f>IF(стр.8!EK26=стр.10!BA16,"ВЕРНО","ОШИБКА")</f>
        <v>ВЕРНО</v>
      </c>
    </row>
    <row r="1138" spans="1:2" ht="15.75" x14ac:dyDescent="0.2">
      <c r="A1138" s="113" t="s">
        <v>2134</v>
      </c>
      <c r="B1138" s="108" t="str">
        <f>IF(стр.8!EK28=стр.10!BA18,"ВЕРНО","ОШИБКА")</f>
        <v>ВЕРНО</v>
      </c>
    </row>
    <row r="1139" spans="1:2" ht="15.75" x14ac:dyDescent="0.2">
      <c r="A1139" s="113" t="s">
        <v>2135</v>
      </c>
      <c r="B1139" s="108" t="str">
        <f>IF(стр.8!EK29=стр.10!BA19,"ВЕРНО","ОШИБКА")</f>
        <v>ВЕРНО</v>
      </c>
    </row>
    <row r="1140" spans="1:2" ht="15.75" x14ac:dyDescent="0.2">
      <c r="A1140" s="113" t="s">
        <v>2136</v>
      </c>
      <c r="B1140" s="108" t="str">
        <f>IF(стр.8!EK30=стр.10!BA20,"ВЕРНО","ОШИБКА")</f>
        <v>ВЕРНО</v>
      </c>
    </row>
    <row r="1141" spans="1:2" ht="15.75" x14ac:dyDescent="0.2">
      <c r="A1141" s="113" t="s">
        <v>2137</v>
      </c>
      <c r="B1141" s="108" t="str">
        <f>IF(стр.8!EK32=стр.10!BA21,"ВЕРНО","ОШИБКА")</f>
        <v>ВЕРНО</v>
      </c>
    </row>
    <row r="1142" spans="1:2" ht="15.75" x14ac:dyDescent="0.2">
      <c r="A1142" s="113" t="s">
        <v>2138</v>
      </c>
      <c r="B1142" s="108" t="str">
        <f>IF(стр.8!EK33=стр.10!BA22,"ВЕРНО","ОШИБКА")</f>
        <v>ВЕРНО</v>
      </c>
    </row>
    <row r="1143" spans="1:2" ht="15.75" x14ac:dyDescent="0.2">
      <c r="A1143" s="113" t="s">
        <v>2139</v>
      </c>
      <c r="B1143" s="108" t="str">
        <f>IF(стр.8!EK34=стр.10!BA23,"ВЕРНО","ОШИБКА")</f>
        <v>ВЕРНО</v>
      </c>
    </row>
    <row r="1144" spans="1:2" ht="15.75" x14ac:dyDescent="0.2">
      <c r="A1144" s="113" t="s">
        <v>2140</v>
      </c>
      <c r="B1144" s="108" t="str">
        <f>IF(стр.8!EK35=стр.10!BA24,"ВЕРНО","ОШИБКА")</f>
        <v>ВЕРНО</v>
      </c>
    </row>
    <row r="1145" spans="1:2" ht="15.75" x14ac:dyDescent="0.2">
      <c r="A1145" s="113" t="s">
        <v>2141</v>
      </c>
      <c r="B1145" s="108" t="str">
        <f>IF(стр.8!EK36=стр.10!BA25,"ВЕРНО","ОШИБКА")</f>
        <v>ВЕРНО</v>
      </c>
    </row>
    <row r="1146" spans="1:2" ht="15.75" x14ac:dyDescent="0.2">
      <c r="A1146" s="113" t="s">
        <v>2142</v>
      </c>
      <c r="B1146" s="108" t="str">
        <f>IF(стр.8!EK37=стр.10!BA26,"ВЕРНО","ОШИБКА")</f>
        <v>ВЕРНО</v>
      </c>
    </row>
    <row r="1147" spans="1:2" ht="15.75" x14ac:dyDescent="0.2">
      <c r="A1147" s="113" t="s">
        <v>2143</v>
      </c>
      <c r="B1147" s="108" t="str">
        <f>IF(стр.8!EK38=стр.10!BA27,"ВЕРНО","ОШИБКА")</f>
        <v>ВЕРНО</v>
      </c>
    </row>
    <row r="1148" spans="1:2" ht="15.75" x14ac:dyDescent="0.2">
      <c r="A1148" s="113" t="s">
        <v>2144</v>
      </c>
      <c r="B1148" s="108" t="str">
        <f>IF(стр.8!EK40=стр.10!BA28,"ВЕРНО","ОШИБКА")</f>
        <v>ВЕРНО</v>
      </c>
    </row>
    <row r="1149" spans="1:2" ht="15.75" x14ac:dyDescent="0.2">
      <c r="A1149" s="113" t="s">
        <v>2145</v>
      </c>
      <c r="B1149" s="108" t="str">
        <f>IF(стр.8!EK42=стр.10!BA29,"ВЕРНО","ОШИБКА")</f>
        <v>ВЕРНО</v>
      </c>
    </row>
    <row r="1150" spans="1:2" ht="15.75" x14ac:dyDescent="0.2">
      <c r="A1150" s="113" t="s">
        <v>2146</v>
      </c>
      <c r="B1150" s="108" t="str">
        <f>IF(стр.8!EK44=стр.10!BA30,"ВЕРНО","ОШИБКА")</f>
        <v>ВЕРНО</v>
      </c>
    </row>
    <row r="1151" spans="1:2" ht="15.75" x14ac:dyDescent="0.2">
      <c r="A1151" s="113" t="s">
        <v>2147</v>
      </c>
      <c r="B1151" s="108" t="str">
        <f>IF(стр.8!EK46=стр.10!BA32,"ВЕРНО","ОШИБКА")</f>
        <v>ВЕРНО</v>
      </c>
    </row>
    <row r="1152" spans="1:2" ht="15.75" x14ac:dyDescent="0.2">
      <c r="A1152" s="113" t="s">
        <v>2148</v>
      </c>
      <c r="B1152" s="108" t="str">
        <f>IF(стр.8!EK47=стр.10!BA33,"ВЕРНО","ОШИБКА")</f>
        <v>ВЕРНО</v>
      </c>
    </row>
    <row r="1153" spans="1:2" ht="15.75" x14ac:dyDescent="0.2">
      <c r="A1153" s="113" t="s">
        <v>2149</v>
      </c>
      <c r="B1153" s="108" t="str">
        <f>IF(стр.8!EK16=стр.11!AP12,"ВЕРНО","ОШИБКА")</f>
        <v>ВЕРНО</v>
      </c>
    </row>
    <row r="1154" spans="1:2" ht="15.75" x14ac:dyDescent="0.2">
      <c r="A1154" s="113" t="s">
        <v>2150</v>
      </c>
      <c r="B1154" s="108" t="str">
        <f>IF(стр.8!EK18=стр.11!AP15,"ВЕРНО","ОШИБКА")</f>
        <v>ВЕРНО</v>
      </c>
    </row>
    <row r="1155" spans="1:2" ht="15.75" x14ac:dyDescent="0.2">
      <c r="A1155" s="113" t="s">
        <v>2151</v>
      </c>
      <c r="B1155" s="108" t="str">
        <f>IF(стр.8!EK20=стр.11!AP17,"ВЕРНО","ОШИБКА")</f>
        <v>ВЕРНО</v>
      </c>
    </row>
    <row r="1156" spans="1:2" ht="15.75" x14ac:dyDescent="0.2">
      <c r="A1156" s="113" t="s">
        <v>2152</v>
      </c>
      <c r="B1156" s="108" t="str">
        <f>IF(стр.8!EK22=стр.11!AP19,"ВЕРНО","ОШИБКА")</f>
        <v>ВЕРНО</v>
      </c>
    </row>
    <row r="1157" spans="1:2" ht="15.75" x14ac:dyDescent="0.2">
      <c r="A1157" s="113" t="s">
        <v>2153</v>
      </c>
      <c r="B1157" s="108" t="str">
        <f>IF(стр.8!EK23=стр.11!AP20,"ВЕРНО","ОШИБКА")</f>
        <v>ВЕРНО</v>
      </c>
    </row>
    <row r="1158" spans="1:2" ht="15.75" x14ac:dyDescent="0.2">
      <c r="A1158" s="113" t="s">
        <v>2154</v>
      </c>
      <c r="B1158" s="108" t="str">
        <f>IF(стр.8!EK24=стр.11!AP21,"ВЕРНО","ОШИБКА")</f>
        <v>ВЕРНО</v>
      </c>
    </row>
    <row r="1159" spans="1:2" ht="15.75" x14ac:dyDescent="0.2">
      <c r="A1159" s="113" t="s">
        <v>2155</v>
      </c>
      <c r="B1159" s="108" t="str">
        <f>IF(стр.8!EK26=стр.11!AP23,"ВЕРНО","ОШИБКА")</f>
        <v>ВЕРНО</v>
      </c>
    </row>
    <row r="1160" spans="1:2" ht="15.75" x14ac:dyDescent="0.2">
      <c r="A1160" s="113" t="s">
        <v>2156</v>
      </c>
      <c r="B1160" s="108" t="str">
        <f>IF(стр.8!EK28=стр.11!AP25,"ВЕРНО","ОШИБКА")</f>
        <v>ВЕРНО</v>
      </c>
    </row>
    <row r="1161" spans="1:2" ht="15.75" x14ac:dyDescent="0.2">
      <c r="A1161" s="113" t="s">
        <v>2157</v>
      </c>
      <c r="B1161" s="108" t="str">
        <f>IF(стр.8!EK29=стр.11!AP26,"ВЕРНО","ОШИБКА")</f>
        <v>ВЕРНО</v>
      </c>
    </row>
    <row r="1162" spans="1:2" ht="15.75" x14ac:dyDescent="0.2">
      <c r="A1162" s="113" t="s">
        <v>2158</v>
      </c>
      <c r="B1162" s="108" t="str">
        <f>IF(стр.8!EK30=стр.11!AP27,"ВЕРНО","ОШИБКА")</f>
        <v>ВЕРНО</v>
      </c>
    </row>
    <row r="1163" spans="1:2" ht="15.75" x14ac:dyDescent="0.2">
      <c r="A1163" s="113" t="s">
        <v>2159</v>
      </c>
      <c r="B1163" s="108" t="str">
        <f>IF(стр.8!EK32=стр.11!AP29,"ВЕРНО","ОШИБКА")</f>
        <v>ВЕРНО</v>
      </c>
    </row>
    <row r="1164" spans="1:2" ht="15.75" x14ac:dyDescent="0.2">
      <c r="A1164" s="113" t="s">
        <v>2160</v>
      </c>
      <c r="B1164" s="108" t="str">
        <f>IF(стр.8!EK33=стр.11!AP30,"ВЕРНО","ОШИБКА")</f>
        <v>ВЕРНО</v>
      </c>
    </row>
    <row r="1165" spans="1:2" ht="15.75" x14ac:dyDescent="0.2">
      <c r="A1165" s="113" t="s">
        <v>2161</v>
      </c>
      <c r="B1165" s="108" t="str">
        <f>IF(стр.8!EK34=стр.11!AP31,"ВЕРНО","ОШИБКА")</f>
        <v>ВЕРНО</v>
      </c>
    </row>
    <row r="1166" spans="1:2" ht="15.75" x14ac:dyDescent="0.2">
      <c r="A1166" s="113" t="s">
        <v>2162</v>
      </c>
      <c r="B1166" s="108" t="str">
        <f>IF(стр.8!EK35=стр.11!AP32,"ВЕРНО","ОШИБКА")</f>
        <v>ВЕРНО</v>
      </c>
    </row>
    <row r="1167" spans="1:2" ht="15.75" x14ac:dyDescent="0.2">
      <c r="A1167" s="113" t="s">
        <v>2163</v>
      </c>
      <c r="B1167" s="108" t="str">
        <f>IF(стр.8!EK36=стр.11!AP33,"ВЕРНО","ОШИБКА")</f>
        <v>ВЕРНО</v>
      </c>
    </row>
    <row r="1168" spans="1:2" ht="15.75" x14ac:dyDescent="0.2">
      <c r="A1168" s="113" t="s">
        <v>2164</v>
      </c>
      <c r="B1168" s="108" t="str">
        <f>IF(стр.8!EK37=стр.11!AP34,"ВЕРНО","ОШИБКА")</f>
        <v>ВЕРНО</v>
      </c>
    </row>
    <row r="1169" spans="1:2" ht="15.75" x14ac:dyDescent="0.2">
      <c r="A1169" s="113" t="s">
        <v>2165</v>
      </c>
      <c r="B1169" s="108" t="str">
        <f>IF(стр.8!EK38=стр.11!AP35,"ВЕРНО","ОШИБКА")</f>
        <v>ВЕРНО</v>
      </c>
    </row>
    <row r="1170" spans="1:2" ht="15.75" x14ac:dyDescent="0.2">
      <c r="A1170" s="113" t="s">
        <v>2166</v>
      </c>
      <c r="B1170" s="108" t="str">
        <f>IF(стр.8!EK40=стр.11!AP37,"ВЕРНО","ОШИБКА")</f>
        <v>ВЕРНО</v>
      </c>
    </row>
    <row r="1171" spans="1:2" ht="15.75" x14ac:dyDescent="0.2">
      <c r="A1171" s="113" t="s">
        <v>2167</v>
      </c>
      <c r="B1171" s="108" t="str">
        <f>IF(стр.8!EK42=стр.11!AP39,"ВЕРНО","ОШИБКА")</f>
        <v>ВЕРНО</v>
      </c>
    </row>
    <row r="1172" spans="1:2" ht="15.75" x14ac:dyDescent="0.2">
      <c r="A1172" s="113" t="s">
        <v>2168</v>
      </c>
      <c r="B1172" s="108" t="str">
        <f>IF(стр.8!EK44=стр.11!AP41,"ВЕРНО","ОШИБКА")</f>
        <v>ВЕРНО</v>
      </c>
    </row>
    <row r="1173" spans="1:2" ht="15.75" x14ac:dyDescent="0.2">
      <c r="A1173" s="113" t="s">
        <v>2169</v>
      </c>
      <c r="B1173" s="108" t="str">
        <f>IF(стр.8!EK46=стр.11!AP43,"ВЕРНО","ОШИБКА")</f>
        <v>ВЕРНО</v>
      </c>
    </row>
    <row r="1174" spans="1:2" ht="15.75" x14ac:dyDescent="0.2">
      <c r="A1174" s="113" t="s">
        <v>2170</v>
      </c>
      <c r="B1174" s="108" t="str">
        <f>IF(стр.8!EK47=стр.11!AP44,"ВЕРНО","ОШИБКА")</f>
        <v>ВЕРНО</v>
      </c>
    </row>
    <row r="1175" spans="1:2" ht="15.75" x14ac:dyDescent="0.2">
      <c r="A1175" s="113" t="s">
        <v>2171</v>
      </c>
      <c r="B1175" s="108" t="str">
        <f>IF(стр.8!AN16&gt;=стр.8!AW16,"ВЕРНО","ОШИБКА")</f>
        <v>ВЕРНО</v>
      </c>
    </row>
    <row r="1176" spans="1:2" ht="15.75" x14ac:dyDescent="0.2">
      <c r="A1176" s="113" t="s">
        <v>2172</v>
      </c>
      <c r="B1176" s="108" t="str">
        <f>IF(стр.8!AN18&gt;=стр.8!AW18,"ВЕРНО","ОШИБКА")</f>
        <v>ВЕРНО</v>
      </c>
    </row>
    <row r="1177" spans="1:2" ht="15.75" x14ac:dyDescent="0.2">
      <c r="A1177" s="113" t="s">
        <v>2173</v>
      </c>
      <c r="B1177" s="108" t="str">
        <f>IF(стр.8!AN20&gt;=стр.8!AW20,"ВЕРНО","ОШИБКА")</f>
        <v>ВЕРНО</v>
      </c>
    </row>
    <row r="1178" spans="1:2" ht="15.75" x14ac:dyDescent="0.2">
      <c r="A1178" s="113" t="s">
        <v>2174</v>
      </c>
      <c r="B1178" s="108" t="str">
        <f>IF(стр.8!AN22&gt;=стр.8!AW22,"ВЕРНО","ОШИБКА")</f>
        <v>ВЕРНО</v>
      </c>
    </row>
    <row r="1179" spans="1:2" ht="15.75" x14ac:dyDescent="0.2">
      <c r="A1179" s="113" t="s">
        <v>2175</v>
      </c>
      <c r="B1179" s="108" t="str">
        <f>IF(стр.8!AN23&gt;=стр.8!AW23,"ВЕРНО","ОШИБКА")</f>
        <v>ВЕРНО</v>
      </c>
    </row>
    <row r="1180" spans="1:2" ht="15.75" x14ac:dyDescent="0.2">
      <c r="A1180" s="113" t="s">
        <v>2176</v>
      </c>
      <c r="B1180" s="108" t="str">
        <f>IF(стр.8!AN24&gt;=стр.8!AW24,"ВЕРНО","ОШИБКА")</f>
        <v>ВЕРНО</v>
      </c>
    </row>
    <row r="1181" spans="1:2" ht="15.75" x14ac:dyDescent="0.2">
      <c r="A1181" s="113" t="s">
        <v>2177</v>
      </c>
      <c r="B1181" s="108" t="str">
        <f>IF(стр.8!AN26&gt;=стр.8!AW26,"ВЕРНО","ОШИБКА")</f>
        <v>ВЕРНО</v>
      </c>
    </row>
    <row r="1182" spans="1:2" ht="15.75" x14ac:dyDescent="0.2">
      <c r="A1182" s="113" t="s">
        <v>2178</v>
      </c>
      <c r="B1182" s="108" t="str">
        <f>IF(стр.8!AN28&gt;=стр.8!AW28,"ВЕРНО","ОШИБКА")</f>
        <v>ВЕРНО</v>
      </c>
    </row>
    <row r="1183" spans="1:2" ht="15.75" x14ac:dyDescent="0.2">
      <c r="A1183" s="113" t="s">
        <v>2179</v>
      </c>
      <c r="B1183" s="108" t="str">
        <f>IF(стр.8!AN29&gt;=стр.8!AW29,"ВЕРНО","ОШИБКА")</f>
        <v>ВЕРНО</v>
      </c>
    </row>
    <row r="1184" spans="1:2" ht="15.75" x14ac:dyDescent="0.2">
      <c r="A1184" s="113" t="s">
        <v>2180</v>
      </c>
      <c r="B1184" s="108" t="str">
        <f>IF(стр.8!AN30&gt;=стр.8!AW30,"ВЕРНО","ОШИБКА")</f>
        <v>ВЕРНО</v>
      </c>
    </row>
    <row r="1185" spans="1:2" ht="15.75" x14ac:dyDescent="0.2">
      <c r="A1185" s="113" t="s">
        <v>2181</v>
      </c>
      <c r="B1185" s="108" t="str">
        <f>IF(стр.8!AN32&gt;=стр.8!AW32,"ВЕРНО","ОШИБКА")</f>
        <v>ВЕРНО</v>
      </c>
    </row>
    <row r="1186" spans="1:2" ht="15.75" x14ac:dyDescent="0.2">
      <c r="A1186" s="113" t="s">
        <v>2182</v>
      </c>
      <c r="B1186" s="108" t="str">
        <f>IF(стр.8!AN33&gt;=стр.8!AW33,"ВЕРНО","ОШИБКА")</f>
        <v>ВЕРНО</v>
      </c>
    </row>
    <row r="1187" spans="1:2" ht="15.75" x14ac:dyDescent="0.2">
      <c r="A1187" s="113" t="s">
        <v>2183</v>
      </c>
      <c r="B1187" s="108" t="str">
        <f>IF(стр.8!AN34&gt;=стр.8!AW34,"ВЕРНО","ОШИБКА")</f>
        <v>ВЕРНО</v>
      </c>
    </row>
    <row r="1188" spans="1:2" ht="15.75" x14ac:dyDescent="0.2">
      <c r="A1188" s="113" t="s">
        <v>2184</v>
      </c>
      <c r="B1188" s="108" t="str">
        <f>IF(стр.8!AN35&gt;=стр.8!AW35,"ВЕРНО","ОШИБКА")</f>
        <v>ВЕРНО</v>
      </c>
    </row>
    <row r="1189" spans="1:2" ht="15.75" x14ac:dyDescent="0.2">
      <c r="A1189" s="113" t="s">
        <v>2185</v>
      </c>
      <c r="B1189" s="108" t="str">
        <f>IF(стр.8!AN36&gt;=стр.8!AW36,"ВЕРНО","ОШИБКА")</f>
        <v>ВЕРНО</v>
      </c>
    </row>
    <row r="1190" spans="1:2" ht="15.75" x14ac:dyDescent="0.2">
      <c r="A1190" s="113" t="s">
        <v>2186</v>
      </c>
      <c r="B1190" s="108" t="str">
        <f>IF(стр.8!AN37&gt;=стр.8!AW37,"ВЕРНО","ОШИБКА")</f>
        <v>ВЕРНО</v>
      </c>
    </row>
    <row r="1191" spans="1:2" ht="15.75" x14ac:dyDescent="0.2">
      <c r="A1191" s="113" t="s">
        <v>2187</v>
      </c>
      <c r="B1191" s="108" t="str">
        <f>IF(стр.8!AN38&gt;=стр.8!AW38,"ВЕРНО","ОШИБКА")</f>
        <v>ВЕРНО</v>
      </c>
    </row>
    <row r="1192" spans="1:2" ht="15.75" x14ac:dyDescent="0.2">
      <c r="A1192" s="113" t="s">
        <v>2188</v>
      </c>
      <c r="B1192" s="108" t="str">
        <f>IF(стр.8!AN40&gt;=стр.8!AW40,"ВЕРНО","ОШИБКА")</f>
        <v>ВЕРНО</v>
      </c>
    </row>
    <row r="1193" spans="1:2" ht="15.75" x14ac:dyDescent="0.2">
      <c r="A1193" s="113" t="s">
        <v>2189</v>
      </c>
      <c r="B1193" s="108" t="str">
        <f>IF(стр.8!AN42&gt;=стр.8!AW42,"ВЕРНО","ОШИБКА")</f>
        <v>ВЕРНО</v>
      </c>
    </row>
    <row r="1194" spans="1:2" ht="15.75" x14ac:dyDescent="0.2">
      <c r="A1194" s="113" t="s">
        <v>2190</v>
      </c>
      <c r="B1194" s="108" t="str">
        <f>IF(стр.8!AN44&gt;=стр.8!AW44,"ВЕРНО","ОШИБКА")</f>
        <v>ВЕРНО</v>
      </c>
    </row>
    <row r="1195" spans="1:2" ht="15.75" x14ac:dyDescent="0.2">
      <c r="A1195" s="113" t="s">
        <v>2191</v>
      </c>
      <c r="B1195" s="108" t="str">
        <f>IF(стр.8!AN46&gt;=стр.8!AW46,"ВЕРНО","ОШИБКА")</f>
        <v>ВЕРНО</v>
      </c>
    </row>
    <row r="1196" spans="1:2" ht="15.75" x14ac:dyDescent="0.2">
      <c r="A1196" s="113" t="s">
        <v>2192</v>
      </c>
      <c r="B1196" s="108" t="str">
        <f>IF(стр.8!AN47&gt;=стр.8!AW47,"ВЕРНО","ОШИБКА")</f>
        <v>ВЕРНО</v>
      </c>
    </row>
    <row r="1197" spans="1:2" ht="15.75" x14ac:dyDescent="0.2">
      <c r="A1197" s="113" t="s">
        <v>2193</v>
      </c>
      <c r="B1197" s="108" t="str">
        <f>IF(стр.8!AW16&gt;=стр.8!BD16,"ВЕРНО","ОШИБКА")</f>
        <v>ВЕРНО</v>
      </c>
    </row>
    <row r="1198" spans="1:2" ht="15.75" x14ac:dyDescent="0.2">
      <c r="A1198" s="113" t="s">
        <v>2194</v>
      </c>
      <c r="B1198" s="108" t="str">
        <f>IF(стр.8!AW18&gt;=стр.8!BD18,"ВЕРНО","ОШИБКА")</f>
        <v>ВЕРНО</v>
      </c>
    </row>
    <row r="1199" spans="1:2" ht="15.75" x14ac:dyDescent="0.2">
      <c r="A1199" s="113" t="s">
        <v>2195</v>
      </c>
      <c r="B1199" s="108" t="str">
        <f>IF(стр.8!AW20&gt;=стр.8!BD20,"ВЕРНО","ОШИБКА")</f>
        <v>ВЕРНО</v>
      </c>
    </row>
    <row r="1200" spans="1:2" ht="15.75" x14ac:dyDescent="0.2">
      <c r="A1200" s="113" t="s">
        <v>2196</v>
      </c>
      <c r="B1200" s="108" t="str">
        <f>IF(стр.8!AW22&gt;=стр.8!BD22,"ВЕРНО","ОШИБКА")</f>
        <v>ВЕРНО</v>
      </c>
    </row>
    <row r="1201" spans="1:2" ht="15.75" x14ac:dyDescent="0.2">
      <c r="A1201" s="113" t="s">
        <v>2197</v>
      </c>
      <c r="B1201" s="108" t="str">
        <f>IF(стр.8!AW23&gt;=стр.8!BD23,"ВЕРНО","ОШИБКА")</f>
        <v>ВЕРНО</v>
      </c>
    </row>
    <row r="1202" spans="1:2" ht="15.75" x14ac:dyDescent="0.2">
      <c r="A1202" s="113" t="s">
        <v>2198</v>
      </c>
      <c r="B1202" s="108" t="str">
        <f>IF(стр.8!AW24&gt;=стр.8!BD24,"ВЕРНО","ОШИБКА")</f>
        <v>ВЕРНО</v>
      </c>
    </row>
    <row r="1203" spans="1:2" ht="15.75" x14ac:dyDescent="0.2">
      <c r="A1203" s="113" t="s">
        <v>2199</v>
      </c>
      <c r="B1203" s="108" t="str">
        <f>IF(стр.8!AW26&gt;=стр.8!BD26,"ВЕРНО","ОШИБКА")</f>
        <v>ВЕРНО</v>
      </c>
    </row>
    <row r="1204" spans="1:2" ht="15.75" x14ac:dyDescent="0.2">
      <c r="A1204" s="113" t="s">
        <v>2200</v>
      </c>
      <c r="B1204" s="108" t="str">
        <f>IF(стр.8!AW28&gt;=стр.8!BD28,"ВЕРНО","ОШИБКА")</f>
        <v>ВЕРНО</v>
      </c>
    </row>
    <row r="1205" spans="1:2" ht="15.75" x14ac:dyDescent="0.2">
      <c r="A1205" s="113" t="s">
        <v>2201</v>
      </c>
      <c r="B1205" s="108" t="str">
        <f>IF(стр.8!AW29&gt;=стр.8!BD29,"ВЕРНО","ОШИБКА")</f>
        <v>ВЕРНО</v>
      </c>
    </row>
    <row r="1206" spans="1:2" ht="15.75" x14ac:dyDescent="0.2">
      <c r="A1206" s="113" t="s">
        <v>2202</v>
      </c>
      <c r="B1206" s="108" t="str">
        <f>IF(стр.8!AW30&gt;=стр.8!BD30,"ВЕРНО","ОШИБКА")</f>
        <v>ВЕРНО</v>
      </c>
    </row>
    <row r="1207" spans="1:2" ht="15.75" x14ac:dyDescent="0.2">
      <c r="A1207" s="113" t="s">
        <v>2203</v>
      </c>
      <c r="B1207" s="108" t="str">
        <f>IF(стр.8!AW32&gt;=стр.8!BD32,"ВЕРНО","ОШИБКА")</f>
        <v>ВЕРНО</v>
      </c>
    </row>
    <row r="1208" spans="1:2" ht="15.75" x14ac:dyDescent="0.2">
      <c r="A1208" s="113" t="s">
        <v>2204</v>
      </c>
      <c r="B1208" s="108" t="str">
        <f>IF(стр.8!AW33&gt;=стр.8!BD33,"ВЕРНО","ОШИБКА")</f>
        <v>ВЕРНО</v>
      </c>
    </row>
    <row r="1209" spans="1:2" ht="15.75" x14ac:dyDescent="0.2">
      <c r="A1209" s="113" t="s">
        <v>2205</v>
      </c>
      <c r="B1209" s="108" t="str">
        <f>IF(стр.8!AW34&gt;=стр.8!BD34,"ВЕРНО","ОШИБКА")</f>
        <v>ВЕРНО</v>
      </c>
    </row>
    <row r="1210" spans="1:2" ht="15.75" x14ac:dyDescent="0.2">
      <c r="A1210" s="113" t="s">
        <v>2206</v>
      </c>
      <c r="B1210" s="108" t="str">
        <f>IF(стр.8!AW35&gt;=стр.8!BD35,"ВЕРНО","ОШИБКА")</f>
        <v>ВЕРНО</v>
      </c>
    </row>
    <row r="1211" spans="1:2" ht="15.75" x14ac:dyDescent="0.2">
      <c r="A1211" s="113" t="s">
        <v>2207</v>
      </c>
      <c r="B1211" s="108" t="str">
        <f>IF(стр.8!AW36&gt;=стр.8!BD36,"ВЕРНО","ОШИБКА")</f>
        <v>ВЕРНО</v>
      </c>
    </row>
    <row r="1212" spans="1:2" ht="15.75" x14ac:dyDescent="0.2">
      <c r="A1212" s="113" t="s">
        <v>2208</v>
      </c>
      <c r="B1212" s="108" t="str">
        <f>IF(стр.8!AW37&gt;=стр.8!BD37,"ВЕРНО","ОШИБКА")</f>
        <v>ВЕРНО</v>
      </c>
    </row>
    <row r="1213" spans="1:2" ht="15.75" x14ac:dyDescent="0.2">
      <c r="A1213" s="113" t="s">
        <v>2209</v>
      </c>
      <c r="B1213" s="108" t="str">
        <f>IF(стр.8!AW38&gt;=стр.8!BD38,"ВЕРНО","ОШИБКА")</f>
        <v>ВЕРНО</v>
      </c>
    </row>
    <row r="1214" spans="1:2" ht="15.75" x14ac:dyDescent="0.2">
      <c r="A1214" s="113" t="s">
        <v>2210</v>
      </c>
      <c r="B1214" s="108" t="str">
        <f>IF(стр.8!AW40&gt;=стр.8!BD40,"ВЕРНО","ОШИБКА")</f>
        <v>ВЕРНО</v>
      </c>
    </row>
    <row r="1215" spans="1:2" ht="15.75" x14ac:dyDescent="0.2">
      <c r="A1215" s="113" t="s">
        <v>2211</v>
      </c>
      <c r="B1215" s="108" t="str">
        <f>IF(стр.8!AW42&gt;=стр.8!BD42,"ВЕРНО","ОШИБКА")</f>
        <v>ВЕРНО</v>
      </c>
    </row>
    <row r="1216" spans="1:2" ht="15.75" x14ac:dyDescent="0.2">
      <c r="A1216" s="113" t="s">
        <v>2212</v>
      </c>
      <c r="B1216" s="108" t="str">
        <f>IF(стр.8!AW44&gt;=стр.8!BD44,"ВЕРНО","ОШИБКА")</f>
        <v>ВЕРНО</v>
      </c>
    </row>
    <row r="1217" spans="1:2" ht="15.75" x14ac:dyDescent="0.2">
      <c r="A1217" s="113" t="s">
        <v>2213</v>
      </c>
      <c r="B1217" s="108" t="str">
        <f>IF(стр.8!AW46&gt;=стр.8!BD46,"ВЕРНО","ОШИБКА")</f>
        <v>ВЕРНО</v>
      </c>
    </row>
    <row r="1218" spans="1:2" ht="15.75" x14ac:dyDescent="0.2">
      <c r="A1218" s="113" t="s">
        <v>2214</v>
      </c>
      <c r="B1218" s="108" t="str">
        <f>IF(стр.8!AW47&gt;=стр.8!BD47,"ВЕРНО","ОШИБКА")</f>
        <v>ВЕРНО</v>
      </c>
    </row>
    <row r="1219" spans="1:2" ht="15.75" x14ac:dyDescent="0.2">
      <c r="A1219" s="113" t="s">
        <v>2215</v>
      </c>
      <c r="B1219" s="108" t="str">
        <f>IF(стр.8!CF16&gt;=SUM(стр.8!CM16,стр.8!DF16),"ВЕРНО","ОШИБКА")</f>
        <v>ВЕРНО</v>
      </c>
    </row>
    <row r="1220" spans="1:2" ht="15.75" x14ac:dyDescent="0.2">
      <c r="A1220" s="113" t="s">
        <v>2216</v>
      </c>
      <c r="B1220" s="108" t="str">
        <f>IF(стр.8!CF18&gt;=SUM(стр.8!CM18,стр.8!DF18),"ВЕРНО","ОШИБКА")</f>
        <v>ВЕРНО</v>
      </c>
    </row>
    <row r="1221" spans="1:2" ht="15.75" x14ac:dyDescent="0.2">
      <c r="A1221" s="113" t="s">
        <v>2217</v>
      </c>
      <c r="B1221" s="108" t="str">
        <f>IF(стр.8!CF20&gt;=SUM(стр.8!CM20,стр.8!DF20),"ВЕРНО","ОШИБКА")</f>
        <v>ВЕРНО</v>
      </c>
    </row>
    <row r="1222" spans="1:2" ht="15.75" x14ac:dyDescent="0.2">
      <c r="A1222" s="113" t="s">
        <v>2218</v>
      </c>
      <c r="B1222" s="108" t="str">
        <f>IF(стр.8!CF22&gt;=SUM(стр.8!CM22,стр.8!DF22),"ВЕРНО","ОШИБКА")</f>
        <v>ВЕРНО</v>
      </c>
    </row>
    <row r="1223" spans="1:2" ht="15.75" x14ac:dyDescent="0.2">
      <c r="A1223" s="113" t="s">
        <v>2219</v>
      </c>
      <c r="B1223" s="108" t="str">
        <f>IF(стр.8!CF23&gt;=SUM(стр.8!CM23,стр.8!DF23),"ВЕРНО","ОШИБКА")</f>
        <v>ВЕРНО</v>
      </c>
    </row>
    <row r="1224" spans="1:2" ht="15.75" x14ac:dyDescent="0.2">
      <c r="A1224" s="113" t="s">
        <v>2220</v>
      </c>
      <c r="B1224" s="108" t="str">
        <f>IF(стр.8!CF24&gt;=SUM(стр.8!CM24,стр.8!DF24),"ВЕРНО","ОШИБКА")</f>
        <v>ВЕРНО</v>
      </c>
    </row>
    <row r="1225" spans="1:2" ht="15.75" x14ac:dyDescent="0.2">
      <c r="A1225" s="113" t="s">
        <v>2221</v>
      </c>
      <c r="B1225" s="108" t="str">
        <f>IF(стр.8!CF26&gt;=SUM(стр.8!CM26,стр.8!DF26),"ВЕРНО","ОШИБКА")</f>
        <v>ВЕРНО</v>
      </c>
    </row>
    <row r="1226" spans="1:2" ht="15.75" x14ac:dyDescent="0.2">
      <c r="A1226" s="113" t="s">
        <v>2222</v>
      </c>
      <c r="B1226" s="108" t="str">
        <f>IF(стр.8!CF28&gt;=SUM(стр.8!CM28,стр.8!DF28),"ВЕРНО","ОШИБКА")</f>
        <v>ВЕРНО</v>
      </c>
    </row>
    <row r="1227" spans="1:2" ht="15.75" x14ac:dyDescent="0.2">
      <c r="A1227" s="113" t="s">
        <v>2223</v>
      </c>
      <c r="B1227" s="108" t="str">
        <f>IF(стр.8!CF29&gt;=SUM(стр.8!CM29,стр.8!DF29),"ВЕРНО","ОШИБКА")</f>
        <v>ВЕРНО</v>
      </c>
    </row>
    <row r="1228" spans="1:2" ht="15.75" x14ac:dyDescent="0.2">
      <c r="A1228" s="113" t="s">
        <v>2224</v>
      </c>
      <c r="B1228" s="108" t="str">
        <f>IF(стр.8!CF30&gt;=SUM(стр.8!CM30,стр.8!DF30),"ВЕРНО","ОШИБКА")</f>
        <v>ВЕРНО</v>
      </c>
    </row>
    <row r="1229" spans="1:2" ht="15.75" x14ac:dyDescent="0.2">
      <c r="A1229" s="113" t="s">
        <v>2225</v>
      </c>
      <c r="B1229" s="108" t="str">
        <f>IF(стр.8!CF32&gt;=SUM(стр.8!CM32,стр.8!DF32),"ВЕРНО","ОШИБКА")</f>
        <v>ВЕРНО</v>
      </c>
    </row>
    <row r="1230" spans="1:2" ht="15.75" x14ac:dyDescent="0.2">
      <c r="A1230" s="113" t="s">
        <v>2226</v>
      </c>
      <c r="B1230" s="108" t="str">
        <f>IF(стр.8!CF33&gt;=SUM(стр.8!CM33,стр.8!DF33),"ВЕРНО","ОШИБКА")</f>
        <v>ВЕРНО</v>
      </c>
    </row>
    <row r="1231" spans="1:2" ht="15.75" x14ac:dyDescent="0.2">
      <c r="A1231" s="113" t="s">
        <v>2227</v>
      </c>
      <c r="B1231" s="108" t="str">
        <f>IF(стр.8!CF34&gt;=SUM(стр.8!CM34,стр.8!DF34),"ВЕРНО","ОШИБКА")</f>
        <v>ВЕРНО</v>
      </c>
    </row>
    <row r="1232" spans="1:2" ht="15.75" x14ac:dyDescent="0.2">
      <c r="A1232" s="113" t="s">
        <v>2228</v>
      </c>
      <c r="B1232" s="108" t="str">
        <f>IF(стр.8!CF35&gt;=SUM(стр.8!CM35,стр.8!DF35),"ВЕРНО","ОШИБКА")</f>
        <v>ВЕРНО</v>
      </c>
    </row>
    <row r="1233" spans="1:2" ht="15.75" x14ac:dyDescent="0.2">
      <c r="A1233" s="113" t="s">
        <v>2229</v>
      </c>
      <c r="B1233" s="108" t="str">
        <f>IF(стр.8!CF36&gt;=SUM(стр.8!CM36,стр.8!DF36),"ВЕРНО","ОШИБКА")</f>
        <v>ВЕРНО</v>
      </c>
    </row>
    <row r="1234" spans="1:2" ht="15.75" x14ac:dyDescent="0.2">
      <c r="A1234" s="113" t="s">
        <v>2230</v>
      </c>
      <c r="B1234" s="108" t="str">
        <f>IF(стр.8!CF37&gt;=SUM(стр.8!CM37,стр.8!DF37),"ВЕРНО","ОШИБКА")</f>
        <v>ВЕРНО</v>
      </c>
    </row>
    <row r="1235" spans="1:2" ht="15.75" x14ac:dyDescent="0.2">
      <c r="A1235" s="113" t="s">
        <v>2231</v>
      </c>
      <c r="B1235" s="108" t="str">
        <f>IF(стр.8!CF38&gt;=SUM(стр.8!CM38,стр.8!DF38),"ВЕРНО","ОШИБКА")</f>
        <v>ВЕРНО</v>
      </c>
    </row>
    <row r="1236" spans="1:2" ht="15.75" x14ac:dyDescent="0.2">
      <c r="A1236" s="113" t="s">
        <v>2232</v>
      </c>
      <c r="B1236" s="108" t="str">
        <f>IF(стр.8!CF40&gt;=SUM(стр.8!CM40,стр.8!DF40),"ВЕРНО","ОШИБКА")</f>
        <v>ВЕРНО</v>
      </c>
    </row>
    <row r="1237" spans="1:2" ht="15.75" x14ac:dyDescent="0.2">
      <c r="A1237" s="113" t="s">
        <v>2233</v>
      </c>
      <c r="B1237" s="108" t="str">
        <f>IF(стр.8!CF42&gt;=SUM(стр.8!CM42,стр.8!DF42),"ВЕРНО","ОШИБКА")</f>
        <v>ВЕРНО</v>
      </c>
    </row>
    <row r="1238" spans="1:2" ht="15.75" x14ac:dyDescent="0.2">
      <c r="A1238" s="113" t="s">
        <v>2234</v>
      </c>
      <c r="B1238" s="108" t="str">
        <f>IF(стр.8!CF44&gt;=SUM(стр.8!CM44,стр.8!DF44),"ВЕРНО","ОШИБКА")</f>
        <v>ВЕРНО</v>
      </c>
    </row>
    <row r="1239" spans="1:2" ht="15.75" x14ac:dyDescent="0.2">
      <c r="A1239" s="113" t="s">
        <v>2235</v>
      </c>
      <c r="B1239" s="108" t="str">
        <f>IF(стр.8!CF46&gt;=SUM(стр.8!CM46,стр.8!DF46),"ВЕРНО","ОШИБКА")</f>
        <v>ВЕРНО</v>
      </c>
    </row>
    <row r="1240" spans="1:2" ht="15.75" x14ac:dyDescent="0.2">
      <c r="A1240" s="113" t="s">
        <v>2236</v>
      </c>
      <c r="B1240" s="108" t="str">
        <f>IF(стр.8!CF47&gt;=SUM(стр.8!CM47,стр.8!DF47),"ВЕРНО","ОШИБКА")</f>
        <v>ВЕРНО</v>
      </c>
    </row>
    <row r="1241" spans="1:2" ht="15.75" x14ac:dyDescent="0.2">
      <c r="A1241" s="113" t="s">
        <v>2237</v>
      </c>
      <c r="B1241" s="108" t="str">
        <f>IF(стр.8!DP16&gt;=стр.8!DW16,"ВЕРНО","ОШИБКА")</f>
        <v>ВЕРНО</v>
      </c>
    </row>
    <row r="1242" spans="1:2" ht="15.75" x14ac:dyDescent="0.2">
      <c r="A1242" s="113" t="s">
        <v>2238</v>
      </c>
      <c r="B1242" s="108" t="str">
        <f>IF(стр.8!DP18&gt;=стр.8!DW18,"ВЕРНО","ОШИБКА")</f>
        <v>ВЕРНО</v>
      </c>
    </row>
    <row r="1243" spans="1:2" ht="15.75" x14ac:dyDescent="0.2">
      <c r="A1243" s="113" t="s">
        <v>2239</v>
      </c>
      <c r="B1243" s="108" t="str">
        <f>IF(стр.8!DP20&gt;=стр.8!DW20,"ВЕРНО","ОШИБКА")</f>
        <v>ВЕРНО</v>
      </c>
    </row>
    <row r="1244" spans="1:2" ht="15.75" x14ac:dyDescent="0.2">
      <c r="A1244" s="113" t="s">
        <v>2240</v>
      </c>
      <c r="B1244" s="108" t="str">
        <f>IF(стр.8!DP22&gt;=стр.8!DW22,"ВЕРНО","ОШИБКА")</f>
        <v>ВЕРНО</v>
      </c>
    </row>
    <row r="1245" spans="1:2" ht="15.75" x14ac:dyDescent="0.2">
      <c r="A1245" s="113" t="s">
        <v>2241</v>
      </c>
      <c r="B1245" s="108" t="str">
        <f>IF(стр.8!DP23&gt;=стр.8!DW23,"ВЕРНО","ОШИБКА")</f>
        <v>ВЕРНО</v>
      </c>
    </row>
    <row r="1246" spans="1:2" ht="15.75" x14ac:dyDescent="0.2">
      <c r="A1246" s="113" t="s">
        <v>2242</v>
      </c>
      <c r="B1246" s="108" t="str">
        <f>IF(стр.8!DP24&gt;=стр.8!DW24,"ВЕРНО","ОШИБКА")</f>
        <v>ВЕРНО</v>
      </c>
    </row>
    <row r="1247" spans="1:2" ht="15.75" x14ac:dyDescent="0.2">
      <c r="A1247" s="113" t="s">
        <v>2243</v>
      </c>
      <c r="B1247" s="108" t="str">
        <f>IF(стр.8!DP26&gt;=стр.8!DW26,"ВЕРНО","ОШИБКА")</f>
        <v>ВЕРНО</v>
      </c>
    </row>
    <row r="1248" spans="1:2" ht="15.75" x14ac:dyDescent="0.2">
      <c r="A1248" s="113" t="s">
        <v>2244</v>
      </c>
      <c r="B1248" s="108" t="str">
        <f>IF(стр.8!DP28&gt;=стр.8!DW28,"ВЕРНО","ОШИБКА")</f>
        <v>ВЕРНО</v>
      </c>
    </row>
    <row r="1249" spans="1:2" ht="15.75" x14ac:dyDescent="0.2">
      <c r="A1249" s="113" t="s">
        <v>2245</v>
      </c>
      <c r="B1249" s="108" t="str">
        <f>IF(стр.8!DP29&gt;=стр.8!DW29,"ВЕРНО","ОШИБКА")</f>
        <v>ВЕРНО</v>
      </c>
    </row>
    <row r="1250" spans="1:2" ht="15.75" x14ac:dyDescent="0.2">
      <c r="A1250" s="113" t="s">
        <v>2246</v>
      </c>
      <c r="B1250" s="108" t="str">
        <f>IF(стр.8!DP30&gt;=стр.8!DW30,"ВЕРНО","ОШИБКА")</f>
        <v>ВЕРНО</v>
      </c>
    </row>
    <row r="1251" spans="1:2" ht="15.75" x14ac:dyDescent="0.2">
      <c r="A1251" s="113" t="s">
        <v>2247</v>
      </c>
      <c r="B1251" s="108" t="str">
        <f>IF(стр.8!DP32&gt;=стр.8!DW32,"ВЕРНО","ОШИБКА")</f>
        <v>ВЕРНО</v>
      </c>
    </row>
    <row r="1252" spans="1:2" ht="15.75" x14ac:dyDescent="0.2">
      <c r="A1252" s="113" t="s">
        <v>2248</v>
      </c>
      <c r="B1252" s="108" t="str">
        <f>IF(стр.8!DP33&gt;=стр.8!DW33,"ВЕРНО","ОШИБКА")</f>
        <v>ВЕРНО</v>
      </c>
    </row>
    <row r="1253" spans="1:2" ht="15.75" x14ac:dyDescent="0.2">
      <c r="A1253" s="113" t="s">
        <v>2249</v>
      </c>
      <c r="B1253" s="108" t="str">
        <f>IF(стр.8!DP34&gt;=стр.8!DW34,"ВЕРНО","ОШИБКА")</f>
        <v>ВЕРНО</v>
      </c>
    </row>
    <row r="1254" spans="1:2" ht="15.75" x14ac:dyDescent="0.2">
      <c r="A1254" s="113" t="s">
        <v>2250</v>
      </c>
      <c r="B1254" s="108" t="str">
        <f>IF(стр.8!DP35&gt;=стр.8!DW35,"ВЕРНО","ОШИБКА")</f>
        <v>ВЕРНО</v>
      </c>
    </row>
    <row r="1255" spans="1:2" ht="15.75" x14ac:dyDescent="0.2">
      <c r="A1255" s="113" t="s">
        <v>2251</v>
      </c>
      <c r="B1255" s="108" t="str">
        <f>IF(стр.8!DP36&gt;=стр.8!DW36,"ВЕРНО","ОШИБКА")</f>
        <v>ВЕРНО</v>
      </c>
    </row>
    <row r="1256" spans="1:2" ht="15.75" x14ac:dyDescent="0.2">
      <c r="A1256" s="113" t="s">
        <v>2252</v>
      </c>
      <c r="B1256" s="108" t="str">
        <f>IF(стр.8!DP37&gt;=стр.8!DW37,"ВЕРНО","ОШИБКА")</f>
        <v>ВЕРНО</v>
      </c>
    </row>
    <row r="1257" spans="1:2" ht="15.75" x14ac:dyDescent="0.2">
      <c r="A1257" s="113" t="s">
        <v>2253</v>
      </c>
      <c r="B1257" s="108" t="str">
        <f>IF(стр.8!DP38&gt;=стр.8!DW38,"ВЕРНО","ОШИБКА")</f>
        <v>ВЕРНО</v>
      </c>
    </row>
    <row r="1258" spans="1:2" ht="15.75" x14ac:dyDescent="0.2">
      <c r="A1258" s="113" t="s">
        <v>2254</v>
      </c>
      <c r="B1258" s="108" t="str">
        <f>IF(стр.8!DP40&gt;=стр.8!DW40,"ВЕРНО","ОШИБКА")</f>
        <v>ВЕРНО</v>
      </c>
    </row>
    <row r="1259" spans="1:2" ht="15.75" x14ac:dyDescent="0.2">
      <c r="A1259" s="113" t="s">
        <v>2255</v>
      </c>
      <c r="B1259" s="108" t="str">
        <f>IF(стр.8!DP42&gt;=стр.8!DW42,"ВЕРНО","ОШИБКА")</f>
        <v>ВЕРНО</v>
      </c>
    </row>
    <row r="1260" spans="1:2" ht="15.75" x14ac:dyDescent="0.2">
      <c r="A1260" s="113" t="s">
        <v>2256</v>
      </c>
      <c r="B1260" s="108" t="str">
        <f>IF(стр.8!DP44&gt;=стр.8!DW44,"ВЕРНО","ОШИБКА")</f>
        <v>ВЕРНО</v>
      </c>
    </row>
    <row r="1261" spans="1:2" ht="15.75" x14ac:dyDescent="0.2">
      <c r="A1261" s="113" t="s">
        <v>2257</v>
      </c>
      <c r="B1261" s="108" t="str">
        <f>IF(стр.8!DP46&gt;=стр.8!DW46,"ВЕРНО","ОШИБКА")</f>
        <v>ВЕРНО</v>
      </c>
    </row>
    <row r="1262" spans="1:2" ht="15.75" x14ac:dyDescent="0.2">
      <c r="A1262" s="113" t="s">
        <v>2258</v>
      </c>
      <c r="B1262" s="108" t="str">
        <f>IF(стр.8!DP47&gt;=стр.8!DW47,"ВЕРНО","ОШИБКА")</f>
        <v>ВЕРНО</v>
      </c>
    </row>
    <row r="1263" spans="1:2" ht="16.5" thickBot="1" x14ac:dyDescent="0.25">
      <c r="A1263" s="117" t="s">
        <v>1262</v>
      </c>
      <c r="B1263" s="108" t="str">
        <f>IF(стр.8!EZ16=(стр.8!AN16-стр.8!AW16),"ВЕРНО","ОШИБКА")</f>
        <v>ВЕРНО</v>
      </c>
    </row>
    <row r="1264" spans="1:2" ht="13.5" thickBot="1" x14ac:dyDescent="0.25">
      <c r="A1264" s="111" t="s">
        <v>1329</v>
      </c>
      <c r="B1264">
        <f>COUNTIF(B1265:B1482,"ОШИБКА")</f>
        <v>0</v>
      </c>
    </row>
    <row r="1265" spans="1:2" ht="15.75" x14ac:dyDescent="0.2">
      <c r="A1265" s="118" t="s">
        <v>1938</v>
      </c>
      <c r="B1265" s="108" t="str">
        <f>IF(стр.9!BI11=SUM(стр.9!BI13,стр.9!BI17,стр.9!BI31,стр.9!BI34),"ВЕРНО","ОШИБКА")</f>
        <v>ВЕРНО</v>
      </c>
    </row>
    <row r="1266" spans="1:2" ht="15.75" x14ac:dyDescent="0.2">
      <c r="A1266" s="113" t="s">
        <v>1933</v>
      </c>
      <c r="B1266" s="108" t="str">
        <f>IF(стр.9!BR11=SUM(стр.9!BR13,стр.9!BR17,стр.9!BR31,стр.9!BR34),"ВЕРНО","ОШИБКА")</f>
        <v>ВЕРНО</v>
      </c>
    </row>
    <row r="1267" spans="1:2" ht="15.75" x14ac:dyDescent="0.2">
      <c r="A1267" s="113" t="s">
        <v>1934</v>
      </c>
      <c r="B1267" s="108" t="str">
        <f>IF(стр.9!CA11=SUM(стр.9!CA13,стр.9!CA17,стр.9!CA31,стр.9!CA34),"ВЕРНО","ОШИБКА")</f>
        <v>ВЕРНО</v>
      </c>
    </row>
    <row r="1268" spans="1:2" ht="15.75" x14ac:dyDescent="0.2">
      <c r="A1268" s="113" t="s">
        <v>1935</v>
      </c>
      <c r="B1268" s="108" t="str">
        <f>IF(стр.9!CQ11=SUM(стр.9!CQ13,стр.9!CQ17,стр.9!CQ31,стр.9!CQ34),"ВЕРНО","ОШИБКА")</f>
        <v>ВЕРНО</v>
      </c>
    </row>
    <row r="1269" spans="1:2" ht="15.75" x14ac:dyDescent="0.2">
      <c r="A1269" s="113" t="s">
        <v>1936</v>
      </c>
      <c r="B1269" s="108" t="str">
        <f>IF(стр.9!DR11=SUM(стр.9!DR13,стр.9!DR17,стр.9!DR31,стр.9!DR34),"ВЕРНО","ОШИБКА")</f>
        <v>ВЕРНО</v>
      </c>
    </row>
    <row r="1270" spans="1:2" ht="15.75" x14ac:dyDescent="0.2">
      <c r="A1270" s="113" t="s">
        <v>1937</v>
      </c>
      <c r="B1270" s="108" t="str">
        <f>IF(стр.9!FB11=SUM(стр.9!FB13,стр.9!FB17,стр.9!FB31,стр.9!FB34),"ВЕРНО","ОШИБКА")</f>
        <v>ВЕРНО</v>
      </c>
    </row>
    <row r="1271" spans="1:2" ht="15.75" x14ac:dyDescent="0.2">
      <c r="A1271" s="113" t="s">
        <v>1939</v>
      </c>
      <c r="B1271" s="108" t="str">
        <f>IF(стр.9!EH11=SUM(стр.9!EH13,стр.9!EH17),"ВЕРНО","ОШИБКА")</f>
        <v>ВЕРНО</v>
      </c>
    </row>
    <row r="1272" spans="1:2" ht="15.75" x14ac:dyDescent="0.2">
      <c r="A1272" s="113" t="s">
        <v>1940</v>
      </c>
      <c r="B1272" s="108" t="str">
        <f>IF(стр.9!ER11=SUM(стр.9!ER13,стр.9!ER17),"ВЕРНО","ОШИБКА")</f>
        <v>ВЕРНО</v>
      </c>
    </row>
    <row r="1273" spans="1:2" ht="15.75" x14ac:dyDescent="0.2">
      <c r="A1273" s="113" t="s">
        <v>1330</v>
      </c>
      <c r="B1273" s="108" t="str">
        <f>IF(стр.9!BI24&gt;=стр.9!BI35,"ВЕРНО","ОШИБКА")</f>
        <v>ВЕРНО</v>
      </c>
    </row>
    <row r="1274" spans="1:2" ht="15.75" x14ac:dyDescent="0.2">
      <c r="A1274" s="113" t="s">
        <v>1331</v>
      </c>
      <c r="B1274" s="108" t="str">
        <f>IF(стр.9!BI38&lt;=стр.9!BI17,"ВЕРНО","ОШИБКА")</f>
        <v>ВЕРНО</v>
      </c>
    </row>
    <row r="1275" spans="1:2" ht="15.75" x14ac:dyDescent="0.2">
      <c r="A1275" s="113" t="s">
        <v>1941</v>
      </c>
      <c r="B1275" s="108" t="str">
        <f>IF(стр.9!BI13&gt;=SUM(стр.9!BI14,стр.9!BI15,стр.9!BI16),"ВЕРНО","ОШИБКА")</f>
        <v>ВЕРНО</v>
      </c>
    </row>
    <row r="1276" spans="1:2" ht="15.75" x14ac:dyDescent="0.2">
      <c r="A1276" s="113" t="s">
        <v>1942</v>
      </c>
      <c r="B1276" s="108" t="str">
        <f>IF(стр.9!BR13&gt;=SUM(стр.9!BR14,стр.9!BR15,стр.9!BR16),"ВЕРНО","ОШИБКА")</f>
        <v>ВЕРНО</v>
      </c>
    </row>
    <row r="1277" spans="1:2" ht="15.75" x14ac:dyDescent="0.2">
      <c r="A1277" s="113" t="s">
        <v>1943</v>
      </c>
      <c r="B1277" s="108" t="str">
        <f>IF(стр.9!CA13&gt;=SUM(стр.9!CA14,стр.9!CA15,стр.9!CA16),"ВЕРНО","ОШИБКА")</f>
        <v>ВЕРНО</v>
      </c>
    </row>
    <row r="1278" spans="1:2" ht="15.75" x14ac:dyDescent="0.2">
      <c r="A1278" s="113" t="s">
        <v>1944</v>
      </c>
      <c r="B1278" s="108" t="str">
        <f>IF(стр.9!CQ13&gt;=SUM(стр.9!CQ14,стр.9!CQ15,стр.9!CQ16),"ВЕРНО","ОШИБКА")</f>
        <v>ВЕРНО</v>
      </c>
    </row>
    <row r="1279" spans="1:2" ht="15.75" x14ac:dyDescent="0.2">
      <c r="A1279" s="113" t="s">
        <v>1945</v>
      </c>
      <c r="B1279" s="108" t="str">
        <f>IF(стр.9!DR13&gt;=SUM(стр.9!DR14,стр.9!DR15,стр.9!DR16),"ВЕРНО","ОШИБКА")</f>
        <v>ВЕРНО</v>
      </c>
    </row>
    <row r="1280" spans="1:2" ht="15.75" x14ac:dyDescent="0.2">
      <c r="A1280" s="113" t="s">
        <v>1946</v>
      </c>
      <c r="B1280" s="108" t="str">
        <f>IF(стр.9!EH13&gt;=SUM(стр.9!EH14,стр.9!EH15,стр.9!EH16),"ВЕРНО","ОШИБКА")</f>
        <v>ВЕРНО</v>
      </c>
    </row>
    <row r="1281" spans="1:2" ht="15.75" x14ac:dyDescent="0.2">
      <c r="A1281" s="113" t="s">
        <v>1947</v>
      </c>
      <c r="B1281" s="108" t="str">
        <f>IF(стр.9!ER13&gt;=SUM(стр.9!ER14,стр.9!ER15,стр.9!ER16),"ВЕРНО","ОШИБКА")</f>
        <v>ВЕРНО</v>
      </c>
    </row>
    <row r="1282" spans="1:2" ht="15.75" x14ac:dyDescent="0.2">
      <c r="A1282" s="113" t="s">
        <v>1948</v>
      </c>
      <c r="B1282" s="108" t="str">
        <f>IF(стр.9!FB13&gt;=SUM(стр.9!FB14,стр.9!FB15,стр.9!FB16),"ВЕРНО","ОШИБКА")</f>
        <v>ВЕРНО</v>
      </c>
    </row>
    <row r="1283" spans="1:2" ht="15.75" x14ac:dyDescent="0.2">
      <c r="A1283" s="113" t="s">
        <v>1949</v>
      </c>
      <c r="B1283" s="108" t="str">
        <f>IF(стр.9!BI17=SUM(стр.9!BI19:BQ30),"ВЕРНО","ОШИБКА")</f>
        <v>ВЕРНО</v>
      </c>
    </row>
    <row r="1284" spans="1:2" ht="15.75" x14ac:dyDescent="0.2">
      <c r="A1284" s="113" t="s">
        <v>1950</v>
      </c>
      <c r="B1284" s="108" t="str">
        <f>IF(стр.9!BR17=SUM(стр.9!BR19:BZ30),"ВЕРНО","ОШИБКА")</f>
        <v>ВЕРНО</v>
      </c>
    </row>
    <row r="1285" spans="1:2" ht="15.75" x14ac:dyDescent="0.2">
      <c r="A1285" s="113" t="s">
        <v>1951</v>
      </c>
      <c r="B1285" s="108" t="str">
        <f>IF(стр.9!CA17=SUM(стр.9!CA19:CP30),"ВЕРНО","ОШИБКА")</f>
        <v>ВЕРНО</v>
      </c>
    </row>
    <row r="1286" spans="1:2" ht="15.75" x14ac:dyDescent="0.2">
      <c r="A1286" s="113" t="s">
        <v>1952</v>
      </c>
      <c r="B1286" s="108" t="str">
        <f>IF(стр.9!CQ17=SUM(стр.9!CQ19:DQ30),"ВЕРНО","ОШИБКА")</f>
        <v>ВЕРНО</v>
      </c>
    </row>
    <row r="1287" spans="1:2" ht="15.75" x14ac:dyDescent="0.2">
      <c r="A1287" s="113" t="s">
        <v>1953</v>
      </c>
      <c r="B1287" s="108" t="str">
        <f>IF(стр.9!DR17=SUM(стр.9!DR19:EG30),"ВЕРНО","ОШИБКА")</f>
        <v>ВЕРНО</v>
      </c>
    </row>
    <row r="1288" spans="1:2" ht="15.75" x14ac:dyDescent="0.2">
      <c r="A1288" s="113" t="s">
        <v>1954</v>
      </c>
      <c r="B1288" s="108" t="str">
        <f>IF(стр.9!EH17=SUM(стр.9!EH19:EQ30),"ВЕРНО","ОШИБКА")</f>
        <v>ВЕРНО</v>
      </c>
    </row>
    <row r="1289" spans="1:2" ht="15.75" x14ac:dyDescent="0.2">
      <c r="A1289" s="113" t="s">
        <v>1955</v>
      </c>
      <c r="B1289" s="108" t="str">
        <f>IF(стр.9!ER17=SUM(стр.9!ER19:FA30),"ВЕРНО","ОШИБКА")</f>
        <v>ВЕРНО</v>
      </c>
    </row>
    <row r="1290" spans="1:2" ht="15.75" x14ac:dyDescent="0.2">
      <c r="A1290" s="113" t="s">
        <v>1956</v>
      </c>
      <c r="B1290" s="108" t="str">
        <f>IF(стр.9!FB17=SUM(стр.9!FB19:FK30),"ВЕРНО","ОШИБКА")</f>
        <v>ВЕРНО</v>
      </c>
    </row>
    <row r="1291" spans="1:2" ht="15.75" x14ac:dyDescent="0.2">
      <c r="A1291" s="113" t="s">
        <v>1962</v>
      </c>
      <c r="B1291" s="108" t="str">
        <f>IF(стр.9!BI31&gt;=SUM(стр.9!BI32,стр.9!BI33),"ВЕРНО","ОШИБКА")</f>
        <v>ВЕРНО</v>
      </c>
    </row>
    <row r="1292" spans="1:2" ht="15.75" x14ac:dyDescent="0.2">
      <c r="A1292" s="113" t="s">
        <v>1957</v>
      </c>
      <c r="B1292" s="108" t="str">
        <f>IF(стр.9!BR31&gt;=SUM(стр.9!BR32,стр.9!BR33),"ВЕРНО","ОШИБКА")</f>
        <v>ВЕРНО</v>
      </c>
    </row>
    <row r="1293" spans="1:2" ht="15.75" x14ac:dyDescent="0.2">
      <c r="A1293" s="113" t="s">
        <v>1958</v>
      </c>
      <c r="B1293" s="108" t="str">
        <f>IF(стр.9!CA31&gt;=SUM(стр.9!CA32,стр.9!CA33),"ВЕРНО","ОШИБКА")</f>
        <v>ВЕРНО</v>
      </c>
    </row>
    <row r="1294" spans="1:2" ht="15.75" x14ac:dyDescent="0.2">
      <c r="A1294" s="113" t="s">
        <v>1959</v>
      </c>
      <c r="B1294" s="108" t="str">
        <f>IF(стр.9!CQ31&gt;=SUM(стр.9!CQ32,стр.9!CQ33),"ВЕРНО","ОШИБКА")</f>
        <v>ВЕРНО</v>
      </c>
    </row>
    <row r="1295" spans="1:2" ht="15.75" x14ac:dyDescent="0.2">
      <c r="A1295" s="113" t="s">
        <v>1960</v>
      </c>
      <c r="B1295" s="108" t="str">
        <f>IF(стр.9!DR31&gt;=SUM(стр.9!DR32,стр.9!DR33),"ВЕРНО","ОШИБКА")</f>
        <v>ВЕРНО</v>
      </c>
    </row>
    <row r="1296" spans="1:2" ht="15.75" x14ac:dyDescent="0.2">
      <c r="A1296" s="113" t="s">
        <v>1961</v>
      </c>
      <c r="B1296" s="108" t="str">
        <f>IF(стр.9!FB31&gt;=SUM(стр.9!FB32,стр.9!FB33),"ВЕРНО","ОШИБКА")</f>
        <v>ВЕРНО</v>
      </c>
    </row>
    <row r="1297" spans="1:2" ht="15.75" x14ac:dyDescent="0.2">
      <c r="A1297" s="113" t="s">
        <v>1963</v>
      </c>
      <c r="B1297" s="108" t="str">
        <f>IF(стр.9!BI11&gt;=SUM(стр.9!BR11,стр.9!CQ11),"ВЕРНО","ОШИБКА")</f>
        <v>ВЕРНО</v>
      </c>
    </row>
    <row r="1298" spans="1:2" ht="15.75" x14ac:dyDescent="0.2">
      <c r="A1298" s="113" t="s">
        <v>1964</v>
      </c>
      <c r="B1298" s="108" t="str">
        <f>IF(стр.9!BI13&gt;=SUM(стр.9!BR13,стр.9!CQ13),"ВЕРНО","ОШИБКА")</f>
        <v>ВЕРНО</v>
      </c>
    </row>
    <row r="1299" spans="1:2" ht="15.75" x14ac:dyDescent="0.2">
      <c r="A1299" s="113" t="s">
        <v>1965</v>
      </c>
      <c r="B1299" s="108" t="str">
        <f>IF(стр.9!BI14&gt;=SUM(стр.9!BR14,стр.9!CQ14),"ВЕРНО","ОШИБКА")</f>
        <v>ВЕРНО</v>
      </c>
    </row>
    <row r="1300" spans="1:2" ht="15.75" x14ac:dyDescent="0.2">
      <c r="A1300" s="113" t="s">
        <v>1966</v>
      </c>
      <c r="B1300" s="108" t="str">
        <f>IF(стр.9!BI15&gt;=SUM(стр.9!BR15,стр.9!CQ15),"ВЕРНО","ОШИБКА")</f>
        <v>ВЕРНО</v>
      </c>
    </row>
    <row r="1301" spans="1:2" ht="15.75" x14ac:dyDescent="0.2">
      <c r="A1301" s="113" t="s">
        <v>1967</v>
      </c>
      <c r="B1301" s="108" t="str">
        <f>IF(стр.9!BI16&gt;=SUM(стр.9!BR16,стр.9!CQ16),"ВЕРНО","ОШИБКА")</f>
        <v>ВЕРНО</v>
      </c>
    </row>
    <row r="1302" spans="1:2" ht="15.75" x14ac:dyDescent="0.2">
      <c r="A1302" s="113" t="s">
        <v>1968</v>
      </c>
      <c r="B1302" s="108" t="str">
        <f>IF(стр.9!BI17&gt;=SUM(стр.9!BR17,стр.9!CQ17),"ВЕРНО","ОШИБКА")</f>
        <v>ВЕРНО</v>
      </c>
    </row>
    <row r="1303" spans="1:2" ht="15.75" x14ac:dyDescent="0.2">
      <c r="A1303" s="113" t="s">
        <v>1969</v>
      </c>
      <c r="B1303" s="108" t="str">
        <f>IF(стр.9!BI19&gt;=SUM(стр.9!BR19,стр.9!CQ19),"ВЕРНО","ОШИБКА")</f>
        <v>ВЕРНО</v>
      </c>
    </row>
    <row r="1304" spans="1:2" ht="15.75" x14ac:dyDescent="0.2">
      <c r="A1304" s="113" t="s">
        <v>1970</v>
      </c>
      <c r="B1304" s="108" t="str">
        <f>IF(стр.9!BI20&gt;=SUM(стр.9!BR20,стр.9!CQ20),"ВЕРНО","ОШИБКА")</f>
        <v>ВЕРНО</v>
      </c>
    </row>
    <row r="1305" spans="1:2" ht="15.75" x14ac:dyDescent="0.2">
      <c r="A1305" s="113" t="s">
        <v>1971</v>
      </c>
      <c r="B1305" s="108" t="str">
        <f>IF(стр.9!BI21&gt;=SUM(стр.9!BR21,стр.9!CQ21),"ВЕРНО","ОШИБКА")</f>
        <v>ВЕРНО</v>
      </c>
    </row>
    <row r="1306" spans="1:2" ht="15.75" x14ac:dyDescent="0.2">
      <c r="A1306" s="113" t="s">
        <v>1972</v>
      </c>
      <c r="B1306" s="108" t="str">
        <f>IF(стр.9!BI22&gt;=SUM(стр.9!BR22,стр.9!CQ22),"ВЕРНО","ОШИБКА")</f>
        <v>ВЕРНО</v>
      </c>
    </row>
    <row r="1307" spans="1:2" ht="15.75" x14ac:dyDescent="0.2">
      <c r="A1307" s="113" t="s">
        <v>1973</v>
      </c>
      <c r="B1307" s="108" t="str">
        <f>IF(стр.9!BI23&gt;=SUM(стр.9!BR23,стр.9!CQ23),"ВЕРНО","ОШИБКА")</f>
        <v>ВЕРНО</v>
      </c>
    </row>
    <row r="1308" spans="1:2" ht="15.75" x14ac:dyDescent="0.2">
      <c r="A1308" s="113" t="s">
        <v>1974</v>
      </c>
      <c r="B1308" s="108" t="str">
        <f>IF(стр.9!BI24&gt;=SUM(стр.9!BR24,стр.9!CQ24),"ВЕРНО","ОШИБКА")</f>
        <v>ВЕРНО</v>
      </c>
    </row>
    <row r="1309" spans="1:2" ht="15.75" x14ac:dyDescent="0.2">
      <c r="A1309" s="113" t="s">
        <v>1975</v>
      </c>
      <c r="B1309" s="108" t="str">
        <f>IF(стр.9!BI25&gt;=SUM(стр.9!BR25,стр.9!CQ25),"ВЕРНО","ОШИБКА")</f>
        <v>ВЕРНО</v>
      </c>
    </row>
    <row r="1310" spans="1:2" ht="15.75" x14ac:dyDescent="0.2">
      <c r="A1310" s="113" t="s">
        <v>1976</v>
      </c>
      <c r="B1310" s="108" t="str">
        <f>IF(стр.9!BI26&gt;=SUM(стр.9!BR26,стр.9!CQ26),"ВЕРНО","ОШИБКА")</f>
        <v>ВЕРНО</v>
      </c>
    </row>
    <row r="1311" spans="1:2" ht="15.75" x14ac:dyDescent="0.2">
      <c r="A1311" s="113" t="s">
        <v>1977</v>
      </c>
      <c r="B1311" s="108" t="str">
        <f>IF(стр.9!BI27&gt;=SUM(стр.9!BR27,стр.9!CQ27),"ВЕРНО","ОШИБКА")</f>
        <v>ВЕРНО</v>
      </c>
    </row>
    <row r="1312" spans="1:2" ht="15.75" x14ac:dyDescent="0.2">
      <c r="A1312" s="113" t="s">
        <v>1978</v>
      </c>
      <c r="B1312" s="108" t="str">
        <f>IF(стр.9!BI28&gt;=SUM(стр.9!BR28,стр.9!CQ28),"ВЕРНО","ОШИБКА")</f>
        <v>ВЕРНО</v>
      </c>
    </row>
    <row r="1313" spans="1:2" ht="15.75" x14ac:dyDescent="0.2">
      <c r="A1313" s="113" t="s">
        <v>1979</v>
      </c>
      <c r="B1313" s="108" t="str">
        <f>IF(стр.9!BI29&gt;=SUM(стр.9!BR29,стр.9!CQ29),"ВЕРНО","ОШИБКА")</f>
        <v>ВЕРНО</v>
      </c>
    </row>
    <row r="1314" spans="1:2" ht="15.75" x14ac:dyDescent="0.2">
      <c r="A1314" s="113" t="s">
        <v>1980</v>
      </c>
      <c r="B1314" s="108" t="str">
        <f>IF(стр.9!BI30&gt;=SUM(стр.9!BR30,стр.9!CQ30),"ВЕРНО","ОШИБКА")</f>
        <v>ВЕРНО</v>
      </c>
    </row>
    <row r="1315" spans="1:2" ht="15.75" x14ac:dyDescent="0.2">
      <c r="A1315" s="113" t="s">
        <v>1981</v>
      </c>
      <c r="B1315" s="108" t="str">
        <f>IF(стр.9!BI31&gt;=SUM(стр.9!BR31,стр.9!CQ31),"ВЕРНО","ОШИБКА")</f>
        <v>ВЕРНО</v>
      </c>
    </row>
    <row r="1316" spans="1:2" ht="15.75" x14ac:dyDescent="0.2">
      <c r="A1316" s="113" t="s">
        <v>1982</v>
      </c>
      <c r="B1316" s="108" t="str">
        <f>IF(стр.9!BI32&gt;=SUM(стр.9!BR32,стр.9!CQ32),"ВЕРНО","ОШИБКА")</f>
        <v>ВЕРНО</v>
      </c>
    </row>
    <row r="1317" spans="1:2" ht="15.75" x14ac:dyDescent="0.2">
      <c r="A1317" s="113" t="s">
        <v>1983</v>
      </c>
      <c r="B1317" s="108" t="str">
        <f>IF(стр.9!BI33&gt;=SUM(стр.9!BR33,стр.9!CQ33),"ВЕРНО","ОШИБКА")</f>
        <v>ВЕРНО</v>
      </c>
    </row>
    <row r="1318" spans="1:2" ht="15.75" x14ac:dyDescent="0.2">
      <c r="A1318" s="113" t="s">
        <v>1984</v>
      </c>
      <c r="B1318" s="108" t="str">
        <f>IF(стр.9!BI34&gt;=SUM(стр.9!BR34,стр.9!CQ34),"ВЕРНО","ОШИБКА")</f>
        <v>ВЕРНО</v>
      </c>
    </row>
    <row r="1319" spans="1:2" ht="15.75" x14ac:dyDescent="0.2">
      <c r="A1319" s="113" t="s">
        <v>1985</v>
      </c>
      <c r="B1319" s="108" t="str">
        <f>IF(стр.9!BI11&gt;=стр.9!FB11,"ВЕРНО","ОШИБКА")</f>
        <v>ВЕРНО</v>
      </c>
    </row>
    <row r="1320" spans="1:2" ht="15.75" x14ac:dyDescent="0.2">
      <c r="A1320" s="113" t="s">
        <v>1986</v>
      </c>
      <c r="B1320" s="108" t="str">
        <f>IF(стр.9!BI13&gt;=стр.9!FB13,"ВЕРНО","ОШИБКА")</f>
        <v>ВЕРНО</v>
      </c>
    </row>
    <row r="1321" spans="1:2" ht="15.75" x14ac:dyDescent="0.2">
      <c r="A1321" s="113" t="s">
        <v>1987</v>
      </c>
      <c r="B1321" s="108" t="str">
        <f>IF(стр.9!BI14&gt;=стр.9!FB14,"ВЕРНО","ОШИБКА")</f>
        <v>ВЕРНО</v>
      </c>
    </row>
    <row r="1322" spans="1:2" ht="15.75" x14ac:dyDescent="0.2">
      <c r="A1322" s="113" t="s">
        <v>1988</v>
      </c>
      <c r="B1322" s="108" t="str">
        <f>IF(стр.9!BI15&gt;=стр.9!FB15,"ВЕРНО","ОШИБКА")</f>
        <v>ВЕРНО</v>
      </c>
    </row>
    <row r="1323" spans="1:2" ht="15.75" x14ac:dyDescent="0.2">
      <c r="A1323" s="113" t="s">
        <v>1989</v>
      </c>
      <c r="B1323" s="108" t="str">
        <f>IF(стр.9!BI16&gt;=стр.9!FB16,"ВЕРНО","ОШИБКА")</f>
        <v>ВЕРНО</v>
      </c>
    </row>
    <row r="1324" spans="1:2" ht="15.75" x14ac:dyDescent="0.2">
      <c r="A1324" s="113" t="s">
        <v>1990</v>
      </c>
      <c r="B1324" s="108" t="str">
        <f>IF(стр.9!BI17&gt;=стр.9!FB17,"ВЕРНО","ОШИБКА")</f>
        <v>ВЕРНО</v>
      </c>
    </row>
    <row r="1325" spans="1:2" ht="15.75" x14ac:dyDescent="0.2">
      <c r="A1325" s="113" t="s">
        <v>1991</v>
      </c>
      <c r="B1325" s="108" t="str">
        <f>IF(стр.9!BI19&gt;=стр.9!FB19,"ВЕРНО","ОШИБКА")</f>
        <v>ВЕРНО</v>
      </c>
    </row>
    <row r="1326" spans="1:2" ht="15.75" x14ac:dyDescent="0.2">
      <c r="A1326" s="113" t="s">
        <v>1992</v>
      </c>
      <c r="B1326" s="108" t="str">
        <f>IF(стр.9!BI20&gt;=стр.9!FB20,"ВЕРНО","ОШИБКА")</f>
        <v>ВЕРНО</v>
      </c>
    </row>
    <row r="1327" spans="1:2" ht="15.75" x14ac:dyDescent="0.2">
      <c r="A1327" s="113" t="s">
        <v>1993</v>
      </c>
      <c r="B1327" s="108" t="str">
        <f>IF(стр.9!BI21&gt;=стр.9!FB21,"ВЕРНО","ОШИБКА")</f>
        <v>ВЕРНО</v>
      </c>
    </row>
    <row r="1328" spans="1:2" ht="15.75" x14ac:dyDescent="0.2">
      <c r="A1328" s="113" t="s">
        <v>1994</v>
      </c>
      <c r="B1328" s="108" t="str">
        <f>IF(стр.9!BI22&gt;=стр.9!FB22,"ВЕРНО","ОШИБКА")</f>
        <v>ВЕРНО</v>
      </c>
    </row>
    <row r="1329" spans="1:2" ht="15.75" x14ac:dyDescent="0.2">
      <c r="A1329" s="113" t="s">
        <v>1995</v>
      </c>
      <c r="B1329" s="108" t="str">
        <f>IF(стр.9!BI23&gt;=стр.9!FB23,"ВЕРНО","ОШИБКА")</f>
        <v>ВЕРНО</v>
      </c>
    </row>
    <row r="1330" spans="1:2" ht="15.75" x14ac:dyDescent="0.2">
      <c r="A1330" s="113" t="s">
        <v>1996</v>
      </c>
      <c r="B1330" s="108" t="str">
        <f>IF(стр.9!BI24&gt;=стр.9!FB24,"ВЕРНО","ОШИБКА")</f>
        <v>ВЕРНО</v>
      </c>
    </row>
    <row r="1331" spans="1:2" ht="15.75" x14ac:dyDescent="0.2">
      <c r="A1331" s="113" t="s">
        <v>1997</v>
      </c>
      <c r="B1331" s="108" t="str">
        <f>IF(стр.9!BI25&gt;=стр.9!FB25,"ВЕРНО","ОШИБКА")</f>
        <v>ВЕРНО</v>
      </c>
    </row>
    <row r="1332" spans="1:2" ht="15.75" x14ac:dyDescent="0.2">
      <c r="A1332" s="113" t="s">
        <v>1998</v>
      </c>
      <c r="B1332" s="108" t="str">
        <f>IF(стр.9!BI26&gt;=стр.9!FB26,"ВЕРНО","ОШИБКА")</f>
        <v>ВЕРНО</v>
      </c>
    </row>
    <row r="1333" spans="1:2" ht="15.75" x14ac:dyDescent="0.2">
      <c r="A1333" s="113" t="s">
        <v>1999</v>
      </c>
      <c r="B1333" s="108" t="str">
        <f>IF(стр.9!BI27&gt;=стр.9!FB27,"ВЕРНО","ОШИБКА")</f>
        <v>ВЕРНО</v>
      </c>
    </row>
    <row r="1334" spans="1:2" ht="15.75" x14ac:dyDescent="0.2">
      <c r="A1334" s="113" t="s">
        <v>2000</v>
      </c>
      <c r="B1334" s="108" t="str">
        <f>IF(стр.9!BI28&gt;=стр.9!FB28,"ВЕРНО","ОШИБКА")</f>
        <v>ВЕРНО</v>
      </c>
    </row>
    <row r="1335" spans="1:2" ht="15.75" x14ac:dyDescent="0.2">
      <c r="A1335" s="113" t="s">
        <v>2001</v>
      </c>
      <c r="B1335" s="108" t="str">
        <f>IF(стр.9!BI29&gt;=стр.9!FB29,"ВЕРНО","ОШИБКА")</f>
        <v>ВЕРНО</v>
      </c>
    </row>
    <row r="1336" spans="1:2" ht="15.75" x14ac:dyDescent="0.2">
      <c r="A1336" s="113" t="s">
        <v>2002</v>
      </c>
      <c r="B1336" s="108" t="str">
        <f>IF(стр.9!BI30&gt;=стр.9!FB30,"ВЕРНО","ОШИБКА")</f>
        <v>ВЕРНО</v>
      </c>
    </row>
    <row r="1337" spans="1:2" ht="15.75" x14ac:dyDescent="0.2">
      <c r="A1337" s="113" t="s">
        <v>2003</v>
      </c>
      <c r="B1337" s="108" t="str">
        <f>IF(стр.9!BI31&gt;=стр.9!FB31,"ВЕРНО","ОШИБКА")</f>
        <v>ВЕРНО</v>
      </c>
    </row>
    <row r="1338" spans="1:2" ht="15.75" x14ac:dyDescent="0.2">
      <c r="A1338" s="113" t="s">
        <v>2004</v>
      </c>
      <c r="B1338" s="108" t="str">
        <f>IF(стр.9!BI32&gt;=стр.9!FB32,"ВЕРНО","ОШИБКА")</f>
        <v>ВЕРНО</v>
      </c>
    </row>
    <row r="1339" spans="1:2" ht="15.75" x14ac:dyDescent="0.2">
      <c r="A1339" s="113" t="s">
        <v>2005</v>
      </c>
      <c r="B1339" s="108" t="str">
        <f>IF(стр.9!BI33&gt;=стр.9!FB33,"ВЕРНО","ОШИБКА")</f>
        <v>ВЕРНО</v>
      </c>
    </row>
    <row r="1340" spans="1:2" ht="15.75" x14ac:dyDescent="0.2">
      <c r="A1340" s="113" t="s">
        <v>2006</v>
      </c>
      <c r="B1340" s="108" t="str">
        <f>IF(стр.9!BI34&gt;=стр.9!FB34,"ВЕРНО","ОШИБКА")</f>
        <v>ВЕРНО</v>
      </c>
    </row>
    <row r="1341" spans="1:2" ht="15.75" x14ac:dyDescent="0.2">
      <c r="A1341" s="113" t="s">
        <v>2007</v>
      </c>
      <c r="B1341" s="108" t="str">
        <f>IF(стр.9!BR11&gt;=стр.9!CA11,"ВЕРНО","ОШИБКА")</f>
        <v>ВЕРНО</v>
      </c>
    </row>
    <row r="1342" spans="1:2" ht="15.75" x14ac:dyDescent="0.2">
      <c r="A1342" s="113" t="s">
        <v>2008</v>
      </c>
      <c r="B1342" s="108" t="str">
        <f>IF(стр.9!BR13&gt;=стр.9!CA13,"ВЕРНО","ОШИБКА")</f>
        <v>ВЕРНО</v>
      </c>
    </row>
    <row r="1343" spans="1:2" ht="15.75" x14ac:dyDescent="0.2">
      <c r="A1343" s="113" t="s">
        <v>2009</v>
      </c>
      <c r="B1343" s="108" t="str">
        <f>IF(стр.9!BR14&gt;=стр.9!CA14,"ВЕРНО","ОШИБКА")</f>
        <v>ВЕРНО</v>
      </c>
    </row>
    <row r="1344" spans="1:2" ht="15.75" x14ac:dyDescent="0.2">
      <c r="A1344" s="113" t="s">
        <v>2010</v>
      </c>
      <c r="B1344" s="108" t="str">
        <f>IF(стр.9!BR15&gt;=стр.9!CA15,"ВЕРНО","ОШИБКА")</f>
        <v>ВЕРНО</v>
      </c>
    </row>
    <row r="1345" spans="1:2" ht="15.75" x14ac:dyDescent="0.2">
      <c r="A1345" s="113" t="s">
        <v>2011</v>
      </c>
      <c r="B1345" s="108" t="str">
        <f>IF(стр.9!BR16&gt;=стр.9!CA16,"ВЕРНО","ОШИБКА")</f>
        <v>ВЕРНО</v>
      </c>
    </row>
    <row r="1346" spans="1:2" ht="15.75" x14ac:dyDescent="0.2">
      <c r="A1346" s="113" t="s">
        <v>2012</v>
      </c>
      <c r="B1346" s="108" t="str">
        <f>IF(стр.9!BR17&gt;=стр.9!CA17,"ВЕРНО","ОШИБКА")</f>
        <v>ВЕРНО</v>
      </c>
    </row>
    <row r="1347" spans="1:2" ht="15.75" x14ac:dyDescent="0.2">
      <c r="A1347" s="113" t="s">
        <v>2013</v>
      </c>
      <c r="B1347" s="108" t="str">
        <f>IF(стр.9!BR19&gt;=стр.9!CA19,"ВЕРНО","ОШИБКА")</f>
        <v>ВЕРНО</v>
      </c>
    </row>
    <row r="1348" spans="1:2" ht="15.75" x14ac:dyDescent="0.2">
      <c r="A1348" s="113" t="s">
        <v>2014</v>
      </c>
      <c r="B1348" s="108" t="str">
        <f>IF(стр.9!BR20&gt;=стр.9!CA20,"ВЕРНО","ОШИБКА")</f>
        <v>ВЕРНО</v>
      </c>
    </row>
    <row r="1349" spans="1:2" ht="15.75" x14ac:dyDescent="0.2">
      <c r="A1349" s="113" t="s">
        <v>2015</v>
      </c>
      <c r="B1349" s="108" t="str">
        <f>IF(стр.9!BR21&gt;=стр.9!CA21,"ВЕРНО","ОШИБКА")</f>
        <v>ВЕРНО</v>
      </c>
    </row>
    <row r="1350" spans="1:2" ht="15.75" x14ac:dyDescent="0.2">
      <c r="A1350" s="113" t="s">
        <v>2016</v>
      </c>
      <c r="B1350" s="108" t="str">
        <f>IF(стр.9!BR22&gt;=стр.9!CA22,"ВЕРНО","ОШИБКА")</f>
        <v>ВЕРНО</v>
      </c>
    </row>
    <row r="1351" spans="1:2" ht="15.75" x14ac:dyDescent="0.2">
      <c r="A1351" s="113" t="s">
        <v>2017</v>
      </c>
      <c r="B1351" s="108" t="str">
        <f>IF(стр.9!BR23&gt;=стр.9!CA23,"ВЕРНО","ОШИБКА")</f>
        <v>ВЕРНО</v>
      </c>
    </row>
    <row r="1352" spans="1:2" ht="15.75" x14ac:dyDescent="0.2">
      <c r="A1352" s="113" t="s">
        <v>2018</v>
      </c>
      <c r="B1352" s="108" t="str">
        <f>IF(стр.9!BR24&gt;=стр.9!CA24,"ВЕРНО","ОШИБКА")</f>
        <v>ВЕРНО</v>
      </c>
    </row>
    <row r="1353" spans="1:2" ht="15.75" x14ac:dyDescent="0.2">
      <c r="A1353" s="113" t="s">
        <v>2019</v>
      </c>
      <c r="B1353" s="108" t="str">
        <f>IF(стр.9!BR25&gt;=стр.9!CA25,"ВЕРНО","ОШИБКА")</f>
        <v>ВЕРНО</v>
      </c>
    </row>
    <row r="1354" spans="1:2" ht="15.75" x14ac:dyDescent="0.2">
      <c r="A1354" s="113" t="s">
        <v>2020</v>
      </c>
      <c r="B1354" s="108" t="str">
        <f>IF(стр.9!BR26&gt;=стр.9!CA26,"ВЕРНО","ОШИБКА")</f>
        <v>ВЕРНО</v>
      </c>
    </row>
    <row r="1355" spans="1:2" ht="15.75" x14ac:dyDescent="0.2">
      <c r="A1355" s="113" t="s">
        <v>2021</v>
      </c>
      <c r="B1355" s="108" t="str">
        <f>IF(стр.9!BR27&gt;=стр.9!CA27,"ВЕРНО","ОШИБКА")</f>
        <v>ВЕРНО</v>
      </c>
    </row>
    <row r="1356" spans="1:2" ht="15.75" x14ac:dyDescent="0.2">
      <c r="A1356" s="113" t="s">
        <v>2022</v>
      </c>
      <c r="B1356" s="108" t="str">
        <f>IF(стр.9!BR28&gt;=стр.9!CA28,"ВЕРНО","ОШИБКА")</f>
        <v>ВЕРНО</v>
      </c>
    </row>
    <row r="1357" spans="1:2" ht="15.75" x14ac:dyDescent="0.2">
      <c r="A1357" s="113" t="s">
        <v>2023</v>
      </c>
      <c r="B1357" s="108" t="str">
        <f>IF(стр.9!BR29&gt;=стр.9!CA29,"ВЕРНО","ОШИБКА")</f>
        <v>ВЕРНО</v>
      </c>
    </row>
    <row r="1358" spans="1:2" ht="15.75" x14ac:dyDescent="0.2">
      <c r="A1358" s="113" t="s">
        <v>2024</v>
      </c>
      <c r="B1358" s="108" t="str">
        <f>IF(стр.9!BR30&gt;=стр.9!CA30,"ВЕРНО","ОШИБКА")</f>
        <v>ВЕРНО</v>
      </c>
    </row>
    <row r="1359" spans="1:2" ht="15.75" x14ac:dyDescent="0.2">
      <c r="A1359" s="113" t="s">
        <v>2025</v>
      </c>
      <c r="B1359" s="108" t="str">
        <f>IF(стр.9!BR31&gt;=стр.9!CA31,"ВЕРНО","ОШИБКА")</f>
        <v>ВЕРНО</v>
      </c>
    </row>
    <row r="1360" spans="1:2" ht="15.75" x14ac:dyDescent="0.2">
      <c r="A1360" s="113" t="s">
        <v>2026</v>
      </c>
      <c r="B1360" s="108" t="str">
        <f>IF(стр.9!BR32&gt;=стр.9!CA32,"ВЕРНО","ОШИБКА")</f>
        <v>ВЕРНО</v>
      </c>
    </row>
    <row r="1361" spans="1:2" ht="15.75" x14ac:dyDescent="0.2">
      <c r="A1361" s="113" t="s">
        <v>2027</v>
      </c>
      <c r="B1361" s="108" t="str">
        <f>IF(стр.9!BR33&gt;=стр.9!CA33,"ВЕРНО","ОШИБКА")</f>
        <v>ВЕРНО</v>
      </c>
    </row>
    <row r="1362" spans="1:2" ht="15.75" x14ac:dyDescent="0.2">
      <c r="A1362" s="113" t="s">
        <v>2028</v>
      </c>
      <c r="B1362" s="108" t="str">
        <f>IF(стр.9!BR34&gt;=стр.9!CA34,"ВЕРНО","ОШИБКА")</f>
        <v>ВЕРНО</v>
      </c>
    </row>
    <row r="1363" spans="1:2" ht="15.75" x14ac:dyDescent="0.2">
      <c r="A1363" s="113" t="s">
        <v>2029</v>
      </c>
      <c r="B1363" s="108" t="str">
        <f>IF(стр.9!CQ11&gt;=стр.9!DR11,"ВЕРНО","ОШИБКА")</f>
        <v>ВЕРНО</v>
      </c>
    </row>
    <row r="1364" spans="1:2" ht="15.75" x14ac:dyDescent="0.2">
      <c r="A1364" s="113" t="s">
        <v>2030</v>
      </c>
      <c r="B1364" s="108" t="str">
        <f>IF(стр.9!CQ13&gt;=стр.9!DR13,"ВЕРНО","ОШИБКА")</f>
        <v>ВЕРНО</v>
      </c>
    </row>
    <row r="1365" spans="1:2" ht="15.75" x14ac:dyDescent="0.2">
      <c r="A1365" s="113" t="s">
        <v>2031</v>
      </c>
      <c r="B1365" s="108" t="str">
        <f>IF(стр.9!CQ14&gt;=стр.9!DR14,"ВЕРНО","ОШИБКА")</f>
        <v>ВЕРНО</v>
      </c>
    </row>
    <row r="1366" spans="1:2" ht="15.75" x14ac:dyDescent="0.2">
      <c r="A1366" s="113" t="s">
        <v>2032</v>
      </c>
      <c r="B1366" s="108" t="str">
        <f>IF(стр.9!CQ15&gt;=стр.9!DR15,"ВЕРНО","ОШИБКА")</f>
        <v>ВЕРНО</v>
      </c>
    </row>
    <row r="1367" spans="1:2" ht="15.75" x14ac:dyDescent="0.2">
      <c r="A1367" s="113" t="s">
        <v>2033</v>
      </c>
      <c r="B1367" s="108" t="str">
        <f>IF(стр.9!CQ16&gt;=стр.9!DR16,"ВЕРНО","ОШИБКА")</f>
        <v>ВЕРНО</v>
      </c>
    </row>
    <row r="1368" spans="1:2" ht="15.75" x14ac:dyDescent="0.2">
      <c r="A1368" s="113" t="s">
        <v>2034</v>
      </c>
      <c r="B1368" s="108" t="str">
        <f>IF(стр.9!CQ17&gt;=стр.9!DR17,"ВЕРНО","ОШИБКА")</f>
        <v>ВЕРНО</v>
      </c>
    </row>
    <row r="1369" spans="1:2" ht="15.75" x14ac:dyDescent="0.2">
      <c r="A1369" s="113" t="s">
        <v>2035</v>
      </c>
      <c r="B1369" s="108" t="str">
        <f>IF(стр.9!CQ19&gt;=стр.9!DR19,"ВЕРНО","ОШИБКА")</f>
        <v>ВЕРНО</v>
      </c>
    </row>
    <row r="1370" spans="1:2" ht="15.75" x14ac:dyDescent="0.2">
      <c r="A1370" s="113" t="s">
        <v>2036</v>
      </c>
      <c r="B1370" s="108" t="str">
        <f>IF(стр.9!CQ20&gt;=стр.9!DR20,"ВЕРНО","ОШИБКА")</f>
        <v>ВЕРНО</v>
      </c>
    </row>
    <row r="1371" spans="1:2" ht="15.75" x14ac:dyDescent="0.2">
      <c r="A1371" s="113" t="s">
        <v>2037</v>
      </c>
      <c r="B1371" s="108" t="str">
        <f>IF(стр.9!CQ21&gt;=стр.9!DR21,"ВЕРНО","ОШИБКА")</f>
        <v>ВЕРНО</v>
      </c>
    </row>
    <row r="1372" spans="1:2" ht="15.75" x14ac:dyDescent="0.2">
      <c r="A1372" s="113" t="s">
        <v>2038</v>
      </c>
      <c r="B1372" s="108" t="str">
        <f>IF(стр.9!CQ22&gt;=стр.9!DR22,"ВЕРНО","ОШИБКА")</f>
        <v>ВЕРНО</v>
      </c>
    </row>
    <row r="1373" spans="1:2" ht="15.75" x14ac:dyDescent="0.2">
      <c r="A1373" s="113" t="s">
        <v>2039</v>
      </c>
      <c r="B1373" s="108" t="str">
        <f>IF(стр.9!CQ23&gt;=стр.9!DR23,"ВЕРНО","ОШИБКА")</f>
        <v>ВЕРНО</v>
      </c>
    </row>
    <row r="1374" spans="1:2" ht="15.75" x14ac:dyDescent="0.2">
      <c r="A1374" s="113" t="s">
        <v>2040</v>
      </c>
      <c r="B1374" s="108" t="str">
        <f>IF(стр.9!CQ24&gt;=стр.9!DR24,"ВЕРНО","ОШИБКА")</f>
        <v>ВЕРНО</v>
      </c>
    </row>
    <row r="1375" spans="1:2" ht="15.75" x14ac:dyDescent="0.2">
      <c r="A1375" s="113" t="s">
        <v>2041</v>
      </c>
      <c r="B1375" s="108" t="str">
        <f>IF(стр.9!CQ25&gt;=стр.9!DR25,"ВЕРНО","ОШИБКА")</f>
        <v>ВЕРНО</v>
      </c>
    </row>
    <row r="1376" spans="1:2" ht="15.75" x14ac:dyDescent="0.2">
      <c r="A1376" s="113" t="s">
        <v>2042</v>
      </c>
      <c r="B1376" s="108" t="str">
        <f>IF(стр.9!CQ26&gt;=стр.9!DR26,"ВЕРНО","ОШИБКА")</f>
        <v>ВЕРНО</v>
      </c>
    </row>
    <row r="1377" spans="1:2" ht="15.75" x14ac:dyDescent="0.2">
      <c r="A1377" s="113" t="s">
        <v>2043</v>
      </c>
      <c r="B1377" s="108" t="str">
        <f>IF(стр.9!CQ27&gt;=стр.9!DR27,"ВЕРНО","ОШИБКА")</f>
        <v>ВЕРНО</v>
      </c>
    </row>
    <row r="1378" spans="1:2" ht="15.75" x14ac:dyDescent="0.2">
      <c r="A1378" s="113" t="s">
        <v>2044</v>
      </c>
      <c r="B1378" s="108" t="str">
        <f>IF(стр.9!CQ28&gt;=стр.9!DR28,"ВЕРНО","ОШИБКА")</f>
        <v>ВЕРНО</v>
      </c>
    </row>
    <row r="1379" spans="1:2" ht="15.75" x14ac:dyDescent="0.2">
      <c r="A1379" s="113" t="s">
        <v>2045</v>
      </c>
      <c r="B1379" s="108" t="str">
        <f>IF(стр.9!CQ29&gt;=стр.9!DR29,"ВЕРНО","ОШИБКА")</f>
        <v>ВЕРНО</v>
      </c>
    </row>
    <row r="1380" spans="1:2" ht="15.75" x14ac:dyDescent="0.2">
      <c r="A1380" s="113" t="s">
        <v>2046</v>
      </c>
      <c r="B1380" s="108" t="str">
        <f>IF(стр.9!CQ30&gt;=стр.9!DR30,"ВЕРНО","ОШИБКА")</f>
        <v>ВЕРНО</v>
      </c>
    </row>
    <row r="1381" spans="1:2" ht="15.75" x14ac:dyDescent="0.2">
      <c r="A1381" s="113" t="s">
        <v>2047</v>
      </c>
      <c r="B1381" s="108" t="str">
        <f>IF(стр.9!CQ31&gt;=стр.9!DR31,"ВЕРНО","ОШИБКА")</f>
        <v>ВЕРНО</v>
      </c>
    </row>
    <row r="1382" spans="1:2" ht="15.75" x14ac:dyDescent="0.2">
      <c r="A1382" s="113" t="s">
        <v>2048</v>
      </c>
      <c r="B1382" s="108" t="str">
        <f>IF(стр.9!CQ32&gt;=стр.9!DR32,"ВЕРНО","ОШИБКА")</f>
        <v>ВЕРНО</v>
      </c>
    </row>
    <row r="1383" spans="1:2" ht="15.75" x14ac:dyDescent="0.2">
      <c r="A1383" s="113" t="s">
        <v>2049</v>
      </c>
      <c r="B1383" s="108" t="str">
        <f>IF(стр.9!CQ33&gt;=стр.9!DR33,"ВЕРНО","ОШИБКА")</f>
        <v>ВЕРНО</v>
      </c>
    </row>
    <row r="1384" spans="1:2" ht="15.75" x14ac:dyDescent="0.2">
      <c r="A1384" s="113" t="s">
        <v>2050</v>
      </c>
      <c r="B1384" s="108" t="str">
        <f>IF(стр.9!CQ34&gt;=стр.9!DR34,"ВЕРНО","ОШИБКА")</f>
        <v>ВЕРНО</v>
      </c>
    </row>
    <row r="1385" spans="1:2" ht="15.75" x14ac:dyDescent="0.2">
      <c r="A1385" s="113" t="s">
        <v>2995</v>
      </c>
      <c r="B1385" s="108" t="str">
        <f>IF(стр.9!BI11=стр.10!BA7,"ВЕРНО","ОШИБКА")</f>
        <v>ВЕРНО</v>
      </c>
    </row>
    <row r="1386" spans="1:2" ht="15.75" x14ac:dyDescent="0.2">
      <c r="A1386" s="113" t="s">
        <v>2996</v>
      </c>
      <c r="B1386" s="108" t="str">
        <f>IF(стр.9!BI13=стр.10!BA8,"ВЕРНО","ОШИБКА")</f>
        <v>ВЕРНО</v>
      </c>
    </row>
    <row r="1387" spans="1:2" ht="15.75" x14ac:dyDescent="0.2">
      <c r="A1387" s="113" t="s">
        <v>2997</v>
      </c>
      <c r="B1387" s="108" t="str">
        <f>IF(стр.9!BI14=стр.10!BA10,"ВЕРНО","ОШИБКА")</f>
        <v>ВЕРНО</v>
      </c>
    </row>
    <row r="1388" spans="1:2" ht="15.75" x14ac:dyDescent="0.2">
      <c r="A1388" s="113" t="s">
        <v>2998</v>
      </c>
      <c r="B1388" s="108" t="str">
        <f>IF(стр.9!BI15=стр.10!BA12,"ВЕРНО","ОШИБКА")</f>
        <v>ВЕРНО</v>
      </c>
    </row>
    <row r="1389" spans="1:2" ht="15.75" x14ac:dyDescent="0.2">
      <c r="A1389" s="113" t="s">
        <v>2999</v>
      </c>
      <c r="B1389" s="108" t="str">
        <f>IF(стр.9!BI16=стр.10!BA13,"ВЕРНО","ОШИБКА")</f>
        <v>ВЕРНО</v>
      </c>
    </row>
    <row r="1390" spans="1:2" ht="15.75" x14ac:dyDescent="0.2">
      <c r="A1390" s="113" t="s">
        <v>3000</v>
      </c>
      <c r="B1390" s="108" t="str">
        <f>IF(стр.9!BI17=стр.10!BA14,"ВЕРНО","ОШИБКА")</f>
        <v>ВЕРНО</v>
      </c>
    </row>
    <row r="1391" spans="1:2" ht="15.75" x14ac:dyDescent="0.2">
      <c r="A1391" s="113" t="s">
        <v>3001</v>
      </c>
      <c r="B1391" s="108" t="str">
        <f>IF(стр.9!BI19=стр.10!BA16,"ВЕРНО","ОШИБКА")</f>
        <v>ВЕРНО</v>
      </c>
    </row>
    <row r="1392" spans="1:2" ht="15.75" x14ac:dyDescent="0.2">
      <c r="A1392" s="113" t="s">
        <v>3002</v>
      </c>
      <c r="B1392" s="108" t="str">
        <f>IF(стр.9!BI20=стр.10!BA18,"ВЕРНО","ОШИБКА")</f>
        <v>ВЕРНО</v>
      </c>
    </row>
    <row r="1393" spans="1:2" ht="15.75" x14ac:dyDescent="0.2">
      <c r="A1393" s="113" t="s">
        <v>3003</v>
      </c>
      <c r="B1393" s="108" t="str">
        <f>IF(стр.9!BI21=стр.10!BA19,"ВЕРНО","ОШИБКА")</f>
        <v>ВЕРНО</v>
      </c>
    </row>
    <row r="1394" spans="1:2" ht="15.75" x14ac:dyDescent="0.2">
      <c r="A1394" s="113" t="s">
        <v>3004</v>
      </c>
      <c r="B1394" s="108" t="str">
        <f>IF(стр.9!BI22=стр.10!BA20,"ВЕРНО","ОШИБКА")</f>
        <v>ВЕРНО</v>
      </c>
    </row>
    <row r="1395" spans="1:2" ht="15.75" x14ac:dyDescent="0.2">
      <c r="A1395" s="113" t="s">
        <v>3005</v>
      </c>
      <c r="B1395" s="108" t="str">
        <f>IF(стр.9!BI23=стр.10!BA21,"ВЕРНО","ОШИБКА")</f>
        <v>ВЕРНО</v>
      </c>
    </row>
    <row r="1396" spans="1:2" ht="15.75" x14ac:dyDescent="0.2">
      <c r="A1396" s="113" t="s">
        <v>3006</v>
      </c>
      <c r="B1396" s="108" t="str">
        <f>IF(стр.9!BI24=стр.10!BA22,"ВЕРНО","ОШИБКА")</f>
        <v>ВЕРНО</v>
      </c>
    </row>
    <row r="1397" spans="1:2" ht="15.75" x14ac:dyDescent="0.2">
      <c r="A1397" s="113" t="s">
        <v>3007</v>
      </c>
      <c r="B1397" s="108" t="str">
        <f>IF(стр.9!BI25=стр.10!BA23,"ВЕРНО","ОШИБКА")</f>
        <v>ВЕРНО</v>
      </c>
    </row>
    <row r="1398" spans="1:2" ht="15.75" x14ac:dyDescent="0.2">
      <c r="A1398" s="113" t="s">
        <v>3008</v>
      </c>
      <c r="B1398" s="108" t="str">
        <f>IF(стр.9!BI26=стр.10!BA24,"ВЕРНО","ОШИБКА")</f>
        <v>ВЕРНО</v>
      </c>
    </row>
    <row r="1399" spans="1:2" ht="15.75" x14ac:dyDescent="0.2">
      <c r="A1399" s="113" t="s">
        <v>3009</v>
      </c>
      <c r="B1399" s="108" t="str">
        <f>IF(стр.9!BI27=стр.10!BA25,"ВЕРНО","ОШИБКА")</f>
        <v>ВЕРНО</v>
      </c>
    </row>
    <row r="1400" spans="1:2" ht="15.75" x14ac:dyDescent="0.2">
      <c r="A1400" s="113" t="s">
        <v>3010</v>
      </c>
      <c r="B1400" s="108" t="str">
        <f>IF(стр.9!BI28=стр.10!BA26,"ВЕРНО","ОШИБКА")</f>
        <v>ВЕРНО</v>
      </c>
    </row>
    <row r="1401" spans="1:2" ht="15.75" x14ac:dyDescent="0.2">
      <c r="A1401" s="113" t="s">
        <v>3011</v>
      </c>
      <c r="B1401" s="108" t="str">
        <f>IF(стр.9!BI29=стр.10!BA27,"ВЕРНО","ОШИБКА")</f>
        <v>ВЕРНО</v>
      </c>
    </row>
    <row r="1402" spans="1:2" ht="15.75" x14ac:dyDescent="0.2">
      <c r="A1402" s="113" t="s">
        <v>3012</v>
      </c>
      <c r="B1402" s="108" t="str">
        <f>IF(стр.9!BI30=стр.10!BA28,"ВЕРНО","ОШИБКА")</f>
        <v>ВЕРНО</v>
      </c>
    </row>
    <row r="1403" spans="1:2" ht="15.75" x14ac:dyDescent="0.2">
      <c r="A1403" s="113" t="s">
        <v>3013</v>
      </c>
      <c r="B1403" s="108" t="str">
        <f>IF(стр.9!BI31=стр.10!BA29,"ВЕРНО","ОШИБКА")</f>
        <v>ВЕРНО</v>
      </c>
    </row>
    <row r="1404" spans="1:2" ht="15.75" x14ac:dyDescent="0.2">
      <c r="A1404" s="113" t="s">
        <v>3014</v>
      </c>
      <c r="B1404" s="108" t="str">
        <f>IF(стр.9!BI32=стр.10!BA30,"ВЕРНО","ОШИБКА")</f>
        <v>ВЕРНО</v>
      </c>
    </row>
    <row r="1405" spans="1:2" ht="15.75" x14ac:dyDescent="0.2">
      <c r="A1405" s="113" t="s">
        <v>3015</v>
      </c>
      <c r="B1405" s="108" t="str">
        <f>IF(стр.9!BI33=стр.10!BA32,"ВЕРНО","ОШИБКА")</f>
        <v>ВЕРНО</v>
      </c>
    </row>
    <row r="1406" spans="1:2" ht="15.75" x14ac:dyDescent="0.2">
      <c r="A1406" s="113" t="s">
        <v>3016</v>
      </c>
      <c r="B1406" s="108" t="str">
        <f>IF(стр.9!BI34=стр.10!BA33,"ВЕРНО","ОШИБКА")</f>
        <v>ВЕРНО</v>
      </c>
    </row>
    <row r="1407" spans="1:2" ht="15.75" x14ac:dyDescent="0.2">
      <c r="A1407" s="113" t="s">
        <v>3017</v>
      </c>
      <c r="B1407" s="108" t="str">
        <f>IF(стр.9!BI11=стр.11!AP12,"ВЕРНО","ОШИБКА")</f>
        <v>ВЕРНО</v>
      </c>
    </row>
    <row r="1408" spans="1:2" ht="15.75" x14ac:dyDescent="0.2">
      <c r="A1408" s="113" t="s">
        <v>3018</v>
      </c>
      <c r="B1408" s="108" t="str">
        <f>IF(стр.9!BI13=стр.11!AP15,"ВЕРНО","ОШИБКА")</f>
        <v>ВЕРНО</v>
      </c>
    </row>
    <row r="1409" spans="1:2" ht="15.75" x14ac:dyDescent="0.2">
      <c r="A1409" s="113" t="s">
        <v>3019</v>
      </c>
      <c r="B1409" s="108" t="str">
        <f>IF(стр.9!BI14=стр.11!AP17,"ВЕРНО","ОШИБКА")</f>
        <v>ВЕРНО</v>
      </c>
    </row>
    <row r="1410" spans="1:2" ht="15.75" x14ac:dyDescent="0.2">
      <c r="A1410" s="113" t="s">
        <v>3020</v>
      </c>
      <c r="B1410" s="108" t="str">
        <f>IF(стр.9!BI15=стр.11!AP19,"ВЕРНО","ОШИБКА")</f>
        <v>ВЕРНО</v>
      </c>
    </row>
    <row r="1411" spans="1:2" ht="15.75" x14ac:dyDescent="0.2">
      <c r="A1411" s="113" t="s">
        <v>3021</v>
      </c>
      <c r="B1411" s="108" t="str">
        <f>IF(стр.9!BI16=стр.11!AP20,"ВЕРНО","ОШИБКА")</f>
        <v>ВЕРНО</v>
      </c>
    </row>
    <row r="1412" spans="1:2" ht="15.75" x14ac:dyDescent="0.2">
      <c r="A1412" s="113" t="s">
        <v>3022</v>
      </c>
      <c r="B1412" s="108" t="str">
        <f>IF(стр.9!BI17=стр.11!AP21,"ВЕРНО","ОШИБКА")</f>
        <v>ВЕРНО</v>
      </c>
    </row>
    <row r="1413" spans="1:2" ht="15.75" x14ac:dyDescent="0.2">
      <c r="A1413" s="113" t="s">
        <v>3023</v>
      </c>
      <c r="B1413" s="108" t="str">
        <f>IF(стр.9!BI19=стр.11!AP23,"ВЕРНО","ОШИБКА")</f>
        <v>ВЕРНО</v>
      </c>
    </row>
    <row r="1414" spans="1:2" ht="15.75" x14ac:dyDescent="0.2">
      <c r="A1414" s="113" t="s">
        <v>3024</v>
      </c>
      <c r="B1414" s="108" t="str">
        <f>IF(стр.9!BI20=стр.11!AP25,"ВЕРНО","ОШИБКА")</f>
        <v>ВЕРНО</v>
      </c>
    </row>
    <row r="1415" spans="1:2" ht="15.75" x14ac:dyDescent="0.2">
      <c r="A1415" s="113" t="s">
        <v>3025</v>
      </c>
      <c r="B1415" s="108" t="str">
        <f>IF(стр.9!BI21=стр.11!AP26,"ВЕРНО","ОШИБКА")</f>
        <v>ВЕРНО</v>
      </c>
    </row>
    <row r="1416" spans="1:2" ht="15.75" x14ac:dyDescent="0.2">
      <c r="A1416" s="113" t="s">
        <v>3026</v>
      </c>
      <c r="B1416" s="108" t="str">
        <f>IF(стр.9!BI22=стр.11!AP27,"ВЕРНО","ОШИБКА")</f>
        <v>ВЕРНО</v>
      </c>
    </row>
    <row r="1417" spans="1:2" ht="15.75" x14ac:dyDescent="0.2">
      <c r="A1417" s="113" t="s">
        <v>3027</v>
      </c>
      <c r="B1417" s="108" t="str">
        <f>IF(стр.9!BI23=стр.11!AP29,"ВЕРНО","ОШИБКА")</f>
        <v>ВЕРНО</v>
      </c>
    </row>
    <row r="1418" spans="1:2" ht="15.75" x14ac:dyDescent="0.2">
      <c r="A1418" s="113" t="s">
        <v>3028</v>
      </c>
      <c r="B1418" s="108" t="str">
        <f>IF(стр.9!BI24=стр.11!AP30,"ВЕРНО","ОШИБКА")</f>
        <v>ВЕРНО</v>
      </c>
    </row>
    <row r="1419" spans="1:2" ht="15.75" x14ac:dyDescent="0.2">
      <c r="A1419" s="113" t="s">
        <v>3029</v>
      </c>
      <c r="B1419" s="108" t="str">
        <f>IF(стр.9!BI25=стр.11!AP31,"ВЕРНО","ОШИБКА")</f>
        <v>ВЕРНО</v>
      </c>
    </row>
    <row r="1420" spans="1:2" ht="15.75" x14ac:dyDescent="0.2">
      <c r="A1420" s="113" t="s">
        <v>3030</v>
      </c>
      <c r="B1420" s="108" t="str">
        <f>IF(стр.9!BI26=стр.11!AP32,"ВЕРНО","ОШИБКА")</f>
        <v>ВЕРНО</v>
      </c>
    </row>
    <row r="1421" spans="1:2" ht="15.75" x14ac:dyDescent="0.2">
      <c r="A1421" s="113" t="s">
        <v>3031</v>
      </c>
      <c r="B1421" s="108" t="str">
        <f>IF(стр.9!BI27=стр.11!AP33,"ВЕРНО","ОШИБКА")</f>
        <v>ВЕРНО</v>
      </c>
    </row>
    <row r="1422" spans="1:2" ht="15.75" x14ac:dyDescent="0.2">
      <c r="A1422" s="113" t="s">
        <v>3032</v>
      </c>
      <c r="B1422" s="108" t="str">
        <f>IF(стр.9!BI28=стр.11!AP34,"ВЕРНО","ОШИБКА")</f>
        <v>ВЕРНО</v>
      </c>
    </row>
    <row r="1423" spans="1:2" ht="15.75" x14ac:dyDescent="0.2">
      <c r="A1423" s="113" t="s">
        <v>3033</v>
      </c>
      <c r="B1423" s="108" t="str">
        <f>IF(стр.9!BI29=стр.11!AP35,"ВЕРНО","ОШИБКА")</f>
        <v>ВЕРНО</v>
      </c>
    </row>
    <row r="1424" spans="1:2" ht="15.75" x14ac:dyDescent="0.2">
      <c r="A1424" s="113" t="s">
        <v>3034</v>
      </c>
      <c r="B1424" s="108" t="str">
        <f>IF(стр.9!BI30=стр.11!AP37,"ВЕРНО","ОШИБКА")</f>
        <v>ВЕРНО</v>
      </c>
    </row>
    <row r="1425" spans="1:2" ht="15.75" x14ac:dyDescent="0.2">
      <c r="A1425" s="113" t="s">
        <v>3035</v>
      </c>
      <c r="B1425" s="108" t="str">
        <f>IF(стр.9!BI31=стр.11!AP39,"ВЕРНО","ОШИБКА")</f>
        <v>ВЕРНО</v>
      </c>
    </row>
    <row r="1426" spans="1:2" ht="15.75" x14ac:dyDescent="0.2">
      <c r="A1426" s="113" t="s">
        <v>3036</v>
      </c>
      <c r="B1426" s="108" t="str">
        <f>IF(стр.9!BI32=стр.11!AP41,"ВЕРНО","ОШИБКА")</f>
        <v>ВЕРНО</v>
      </c>
    </row>
    <row r="1427" spans="1:2" ht="15.75" x14ac:dyDescent="0.2">
      <c r="A1427" s="113" t="s">
        <v>3037</v>
      </c>
      <c r="B1427" s="108" t="str">
        <f>IF(стр.9!BI33=стр.11!AP43,"ВЕРНО","ОШИБКА")</f>
        <v>ВЕРНО</v>
      </c>
    </row>
    <row r="1428" spans="1:2" ht="15.75" x14ac:dyDescent="0.2">
      <c r="A1428" s="113" t="s">
        <v>3038</v>
      </c>
      <c r="B1428" s="108" t="str">
        <f>IF(стр.9!BI34=стр.11!AP44,"ВЕРНО","ОШИБКА")</f>
        <v>ВЕРНО</v>
      </c>
    </row>
    <row r="1429" spans="1:2" ht="15.75" x14ac:dyDescent="0.2">
      <c r="A1429" s="113" t="s">
        <v>2051</v>
      </c>
      <c r="B1429" s="108" t="str">
        <f>IF(стр.9!BI11&gt;=стр.9!EH11,"ВЕРНО","ОШИБКА")</f>
        <v>ВЕРНО</v>
      </c>
    </row>
    <row r="1430" spans="1:2" ht="15.75" x14ac:dyDescent="0.2">
      <c r="A1430" s="113" t="s">
        <v>2052</v>
      </c>
      <c r="B1430" s="108" t="str">
        <f>IF(стр.9!BI13&gt;=стр.9!EH13,"ВЕРНО","ОШИБКА")</f>
        <v>ВЕРНО</v>
      </c>
    </row>
    <row r="1431" spans="1:2" ht="15.75" x14ac:dyDescent="0.2">
      <c r="A1431" s="113" t="s">
        <v>2053</v>
      </c>
      <c r="B1431" s="108" t="str">
        <f>IF(стр.9!BI14&gt;=стр.9!EH14,"ВЕРНО","ОШИБКА")</f>
        <v>ВЕРНО</v>
      </c>
    </row>
    <row r="1432" spans="1:2" ht="15.75" x14ac:dyDescent="0.2">
      <c r="A1432" s="113" t="s">
        <v>2054</v>
      </c>
      <c r="B1432" s="108" t="str">
        <f>IF(стр.9!BI15&gt;=стр.9!EH15,"ВЕРНО","ОШИБКА")</f>
        <v>ВЕРНО</v>
      </c>
    </row>
    <row r="1433" spans="1:2" ht="15.75" x14ac:dyDescent="0.2">
      <c r="A1433" s="113" t="s">
        <v>2055</v>
      </c>
      <c r="B1433" s="108" t="str">
        <f>IF(стр.9!BI16&gt;=стр.9!EH16,"ВЕРНО","ОШИБКА")</f>
        <v>ВЕРНО</v>
      </c>
    </row>
    <row r="1434" spans="1:2" ht="15.75" x14ac:dyDescent="0.2">
      <c r="A1434" s="113" t="s">
        <v>2056</v>
      </c>
      <c r="B1434" s="108" t="str">
        <f>IF(стр.9!BI17&gt;=стр.9!EH17,"ВЕРНО","ОШИБКА")</f>
        <v>ВЕРНО</v>
      </c>
    </row>
    <row r="1435" spans="1:2" ht="15.75" x14ac:dyDescent="0.2">
      <c r="A1435" s="113" t="s">
        <v>2057</v>
      </c>
      <c r="B1435" s="108" t="str">
        <f>IF(стр.9!BI19&gt;=стр.9!EH19,"ВЕРНО","ОШИБКА")</f>
        <v>ВЕРНО</v>
      </c>
    </row>
    <row r="1436" spans="1:2" ht="15.75" x14ac:dyDescent="0.2">
      <c r="A1436" s="113" t="s">
        <v>2058</v>
      </c>
      <c r="B1436" s="108" t="str">
        <f>IF(стр.9!BI20&gt;=стр.9!EH20,"ВЕРНО","ОШИБКА")</f>
        <v>ВЕРНО</v>
      </c>
    </row>
    <row r="1437" spans="1:2" ht="15.75" x14ac:dyDescent="0.2">
      <c r="A1437" s="113" t="s">
        <v>2059</v>
      </c>
      <c r="B1437" s="108" t="str">
        <f>IF(стр.9!BI21&gt;=стр.9!EH21,"ВЕРНО","ОШИБКА")</f>
        <v>ВЕРНО</v>
      </c>
    </row>
    <row r="1438" spans="1:2" ht="15.75" x14ac:dyDescent="0.2">
      <c r="A1438" s="113" t="s">
        <v>2060</v>
      </c>
      <c r="B1438" s="108" t="str">
        <f>IF(стр.9!BI22&gt;=стр.9!EH22,"ВЕРНО","ОШИБКА")</f>
        <v>ВЕРНО</v>
      </c>
    </row>
    <row r="1439" spans="1:2" ht="15.75" x14ac:dyDescent="0.2">
      <c r="A1439" s="113" t="s">
        <v>2061</v>
      </c>
      <c r="B1439" s="108" t="str">
        <f>IF(стр.9!BI23&gt;=стр.9!EH23,"ВЕРНО","ОШИБКА")</f>
        <v>ВЕРНО</v>
      </c>
    </row>
    <row r="1440" spans="1:2" ht="15.75" x14ac:dyDescent="0.2">
      <c r="A1440" s="113" t="s">
        <v>2062</v>
      </c>
      <c r="B1440" s="108" t="str">
        <f>IF(стр.9!BI24&gt;=стр.9!EH24,"ВЕРНО","ОШИБКА")</f>
        <v>ВЕРНО</v>
      </c>
    </row>
    <row r="1441" spans="1:2" ht="15.75" x14ac:dyDescent="0.2">
      <c r="A1441" s="113" t="s">
        <v>2063</v>
      </c>
      <c r="B1441" s="108" t="str">
        <f>IF(стр.9!BI25&gt;=стр.9!EH25,"ВЕРНО","ОШИБКА")</f>
        <v>ВЕРНО</v>
      </c>
    </row>
    <row r="1442" spans="1:2" ht="15.75" x14ac:dyDescent="0.2">
      <c r="A1442" s="113" t="s">
        <v>2064</v>
      </c>
      <c r="B1442" s="108" t="str">
        <f>IF(стр.9!BI26&gt;=стр.9!EH26,"ВЕРНО","ОШИБКА")</f>
        <v>ВЕРНО</v>
      </c>
    </row>
    <row r="1443" spans="1:2" ht="15.75" x14ac:dyDescent="0.2">
      <c r="A1443" s="113" t="s">
        <v>2065</v>
      </c>
      <c r="B1443" s="108" t="str">
        <f>IF(стр.9!BI27&gt;=стр.9!EH27,"ВЕРНО","ОШИБКА")</f>
        <v>ВЕРНО</v>
      </c>
    </row>
    <row r="1444" spans="1:2" ht="15.75" x14ac:dyDescent="0.2">
      <c r="A1444" s="113" t="s">
        <v>2066</v>
      </c>
      <c r="B1444" s="108" t="str">
        <f>IF(стр.9!BI28&gt;=стр.9!EH28,"ВЕРНО","ОШИБКА")</f>
        <v>ВЕРНО</v>
      </c>
    </row>
    <row r="1445" spans="1:2" ht="15.75" x14ac:dyDescent="0.2">
      <c r="A1445" s="113" t="s">
        <v>2067</v>
      </c>
      <c r="B1445" s="108" t="str">
        <f>IF(стр.9!BI29&gt;=стр.9!EH29,"ВЕРНО","ОШИБКА")</f>
        <v>ВЕРНО</v>
      </c>
    </row>
    <row r="1446" spans="1:2" ht="15.75" x14ac:dyDescent="0.2">
      <c r="A1446" s="113" t="s">
        <v>2068</v>
      </c>
      <c r="B1446" s="108" t="str">
        <f>IF(стр.9!BI30&gt;=стр.9!EH30,"ВЕРНО","ОШИБКА")</f>
        <v>ВЕРНО</v>
      </c>
    </row>
    <row r="1447" spans="1:2" ht="15.75" x14ac:dyDescent="0.2">
      <c r="A1447" s="113" t="s">
        <v>2069</v>
      </c>
      <c r="B1447" s="108" t="str">
        <f>IF(стр.9!BI11&gt;=стр.9!ER11,"ВЕРНО","ОШИБКА")</f>
        <v>ВЕРНО</v>
      </c>
    </row>
    <row r="1448" spans="1:2" ht="15.75" x14ac:dyDescent="0.2">
      <c r="A1448" s="113" t="s">
        <v>2070</v>
      </c>
      <c r="B1448" s="108" t="str">
        <f>IF(стр.9!BI13&gt;=стр.9!ER13,"ВЕРНО","ОШИБКА")</f>
        <v>ВЕРНО</v>
      </c>
    </row>
    <row r="1449" spans="1:2" ht="15.75" x14ac:dyDescent="0.2">
      <c r="A1449" s="113" t="s">
        <v>2071</v>
      </c>
      <c r="B1449" s="108" t="str">
        <f>IF(стр.9!BI14&gt;=стр.9!ER14,"ВЕРНО","ОШИБКА")</f>
        <v>ВЕРНО</v>
      </c>
    </row>
    <row r="1450" spans="1:2" ht="15.75" x14ac:dyDescent="0.2">
      <c r="A1450" s="113" t="s">
        <v>2072</v>
      </c>
      <c r="B1450" s="108" t="str">
        <f>IF(стр.9!BI15&gt;=стр.9!ER15,"ВЕРНО","ОШИБКА")</f>
        <v>ВЕРНО</v>
      </c>
    </row>
    <row r="1451" spans="1:2" ht="15.75" x14ac:dyDescent="0.2">
      <c r="A1451" s="113" t="s">
        <v>2073</v>
      </c>
      <c r="B1451" s="108" t="str">
        <f>IF(стр.9!BI16&gt;=стр.9!ER16,"ВЕРНО","ОШИБКА")</f>
        <v>ВЕРНО</v>
      </c>
    </row>
    <row r="1452" spans="1:2" ht="15.75" x14ac:dyDescent="0.2">
      <c r="A1452" s="113" t="s">
        <v>2074</v>
      </c>
      <c r="B1452" s="108" t="str">
        <f>IF(стр.9!BI17&gt;=стр.9!ER17,"ВЕРНО","ОШИБКА")</f>
        <v>ВЕРНО</v>
      </c>
    </row>
    <row r="1453" spans="1:2" ht="15.75" x14ac:dyDescent="0.2">
      <c r="A1453" s="113" t="s">
        <v>2075</v>
      </c>
      <c r="B1453" s="108" t="str">
        <f>IF(стр.9!BI19&gt;=стр.9!ER19,"ВЕРНО","ОШИБКА")</f>
        <v>ВЕРНО</v>
      </c>
    </row>
    <row r="1454" spans="1:2" ht="15.75" x14ac:dyDescent="0.2">
      <c r="A1454" s="113" t="s">
        <v>2076</v>
      </c>
      <c r="B1454" s="108" t="str">
        <f>IF(стр.9!BI20&gt;=стр.9!ER20,"ВЕРНО","ОШИБКА")</f>
        <v>ВЕРНО</v>
      </c>
    </row>
    <row r="1455" spans="1:2" ht="15.75" x14ac:dyDescent="0.2">
      <c r="A1455" s="113" t="s">
        <v>2077</v>
      </c>
      <c r="B1455" s="108" t="str">
        <f>IF(стр.9!BI21&gt;=стр.9!ER21,"ВЕРНО","ОШИБКА")</f>
        <v>ВЕРНО</v>
      </c>
    </row>
    <row r="1456" spans="1:2" ht="15.75" x14ac:dyDescent="0.2">
      <c r="A1456" s="113" t="s">
        <v>2078</v>
      </c>
      <c r="B1456" s="108" t="str">
        <f>IF(стр.9!BI22&gt;=стр.9!ER22,"ВЕРНО","ОШИБКА")</f>
        <v>ВЕРНО</v>
      </c>
    </row>
    <row r="1457" spans="1:2" ht="15.75" x14ac:dyDescent="0.2">
      <c r="A1457" s="113" t="s">
        <v>2079</v>
      </c>
      <c r="B1457" s="108" t="str">
        <f>IF(стр.9!BI23&gt;=стр.9!ER23,"ВЕРНО","ОШИБКА")</f>
        <v>ВЕРНО</v>
      </c>
    </row>
    <row r="1458" spans="1:2" ht="15.75" x14ac:dyDescent="0.2">
      <c r="A1458" s="113" t="s">
        <v>2080</v>
      </c>
      <c r="B1458" s="108" t="str">
        <f>IF(стр.9!BI24&gt;=стр.9!ER24,"ВЕРНО","ОШИБКА")</f>
        <v>ВЕРНО</v>
      </c>
    </row>
    <row r="1459" spans="1:2" ht="15.75" x14ac:dyDescent="0.2">
      <c r="A1459" s="113" t="s">
        <v>2081</v>
      </c>
      <c r="B1459" s="108" t="str">
        <f>IF(стр.9!BI25&gt;=стр.9!ER25,"ВЕРНО","ОШИБКА")</f>
        <v>ВЕРНО</v>
      </c>
    </row>
    <row r="1460" spans="1:2" ht="15.75" x14ac:dyDescent="0.2">
      <c r="A1460" s="113" t="s">
        <v>2082</v>
      </c>
      <c r="B1460" s="108" t="str">
        <f>IF(стр.9!BI26&gt;=стр.9!ER26,"ВЕРНО","ОШИБКА")</f>
        <v>ВЕРНО</v>
      </c>
    </row>
    <row r="1461" spans="1:2" ht="15.75" x14ac:dyDescent="0.2">
      <c r="A1461" s="113" t="s">
        <v>2083</v>
      </c>
      <c r="B1461" s="108" t="str">
        <f>IF(стр.9!BI27&gt;=стр.9!ER27,"ВЕРНО","ОШИБКА")</f>
        <v>ВЕРНО</v>
      </c>
    </row>
    <row r="1462" spans="1:2" ht="15.75" x14ac:dyDescent="0.2">
      <c r="A1462" s="113" t="s">
        <v>2084</v>
      </c>
      <c r="B1462" s="108" t="str">
        <f>IF(стр.9!BI28&gt;=стр.9!ER28,"ВЕРНО","ОШИБКА")</f>
        <v>ВЕРНО</v>
      </c>
    </row>
    <row r="1463" spans="1:2" ht="15.75" x14ac:dyDescent="0.2">
      <c r="A1463" s="113" t="s">
        <v>2085</v>
      </c>
      <c r="B1463" s="108" t="str">
        <f>IF(стр.9!BI29&gt;=стр.9!ER29,"ВЕРНО","ОШИБКА")</f>
        <v>ВЕРНО</v>
      </c>
    </row>
    <row r="1464" spans="1:2" ht="15.75" x14ac:dyDescent="0.2">
      <c r="A1464" s="113" t="s">
        <v>2086</v>
      </c>
      <c r="B1464" s="108" t="str">
        <f>IF(стр.9!BI30&gt;=стр.9!ER30,"ВЕРНО","ОШИБКА")</f>
        <v>ВЕРНО</v>
      </c>
    </row>
    <row r="1465" spans="1:2" ht="15.75" x14ac:dyDescent="0.2">
      <c r="A1465" s="113" t="s">
        <v>2087</v>
      </c>
      <c r="B1465" s="108" t="str">
        <f>IF(стр.9!BI11&gt;=SUM(стр.9!EH11,стр.9!ER11),"ВЕРНО","ОШИБКА")</f>
        <v>ВЕРНО</v>
      </c>
    </row>
    <row r="1466" spans="1:2" ht="15.75" x14ac:dyDescent="0.2">
      <c r="A1466" s="113" t="s">
        <v>2088</v>
      </c>
      <c r="B1466" s="108" t="str">
        <f>IF(стр.9!BI13&gt;=SUM(стр.9!EH13,стр.9!ER13),"ВЕРНО","ОШИБКА")</f>
        <v>ВЕРНО</v>
      </c>
    </row>
    <row r="1467" spans="1:2" ht="15.75" x14ac:dyDescent="0.2">
      <c r="A1467" s="113" t="s">
        <v>2089</v>
      </c>
      <c r="B1467" s="108" t="str">
        <f>IF(стр.9!BI14&gt;=SUM(стр.9!EH14,стр.9!ER14),"ВЕРНО","ОШИБКА")</f>
        <v>ВЕРНО</v>
      </c>
    </row>
    <row r="1468" spans="1:2" ht="15.75" x14ac:dyDescent="0.2">
      <c r="A1468" s="113" t="s">
        <v>2090</v>
      </c>
      <c r="B1468" s="108" t="str">
        <f>IF(стр.9!BI15&gt;=SUM(стр.9!EH15,стр.9!ER15),"ВЕРНО","ОШИБКА")</f>
        <v>ВЕРНО</v>
      </c>
    </row>
    <row r="1469" spans="1:2" ht="15.75" x14ac:dyDescent="0.2">
      <c r="A1469" s="113" t="s">
        <v>2091</v>
      </c>
      <c r="B1469" s="108" t="str">
        <f>IF(стр.9!BI16&gt;=SUM(стр.9!EH16,стр.9!ER16),"ВЕРНО","ОШИБКА")</f>
        <v>ВЕРНО</v>
      </c>
    </row>
    <row r="1470" spans="1:2" ht="15.75" x14ac:dyDescent="0.2">
      <c r="A1470" s="113" t="s">
        <v>2092</v>
      </c>
      <c r="B1470" s="108" t="str">
        <f>IF(стр.9!BI17&gt;=SUM(стр.9!EH17,стр.9!ER17),"ВЕРНО","ОШИБКА")</f>
        <v>ВЕРНО</v>
      </c>
    </row>
    <row r="1471" spans="1:2" ht="15.75" x14ac:dyDescent="0.2">
      <c r="A1471" s="113" t="s">
        <v>2093</v>
      </c>
      <c r="B1471" s="108" t="str">
        <f>IF(стр.9!BI19&gt;=SUM(стр.9!EH19,стр.9!ER19),"ВЕРНО","ОШИБКА")</f>
        <v>ВЕРНО</v>
      </c>
    </row>
    <row r="1472" spans="1:2" ht="15.75" x14ac:dyDescent="0.2">
      <c r="A1472" s="113" t="s">
        <v>2094</v>
      </c>
      <c r="B1472" s="108" t="str">
        <f>IF(стр.9!BI20&gt;=SUM(стр.9!EH20,стр.9!ER20),"ВЕРНО","ОШИБКА")</f>
        <v>ВЕРНО</v>
      </c>
    </row>
    <row r="1473" spans="1:2" ht="15.75" x14ac:dyDescent="0.2">
      <c r="A1473" s="113" t="s">
        <v>2095</v>
      </c>
      <c r="B1473" s="108" t="str">
        <f>IF(стр.9!BI21&gt;=SUM(стр.9!EH21,стр.9!ER21),"ВЕРНО","ОШИБКА")</f>
        <v>ВЕРНО</v>
      </c>
    </row>
    <row r="1474" spans="1:2" ht="15.75" x14ac:dyDescent="0.2">
      <c r="A1474" s="113" t="s">
        <v>2096</v>
      </c>
      <c r="B1474" s="108" t="str">
        <f>IF(стр.9!BI22&gt;=SUM(стр.9!EH22,стр.9!ER22),"ВЕРНО","ОШИБКА")</f>
        <v>ВЕРНО</v>
      </c>
    </row>
    <row r="1475" spans="1:2" ht="15.75" x14ac:dyDescent="0.2">
      <c r="A1475" s="113" t="s">
        <v>2097</v>
      </c>
      <c r="B1475" s="108" t="str">
        <f>IF(стр.9!BI23&gt;=SUM(стр.9!EH23,стр.9!ER23),"ВЕРНО","ОШИБКА")</f>
        <v>ВЕРНО</v>
      </c>
    </row>
    <row r="1476" spans="1:2" ht="15.75" x14ac:dyDescent="0.2">
      <c r="A1476" s="113" t="s">
        <v>2098</v>
      </c>
      <c r="B1476" s="108" t="str">
        <f>IF(стр.9!BI24&gt;=SUM(стр.9!EH24,стр.9!ER24),"ВЕРНО","ОШИБКА")</f>
        <v>ВЕРНО</v>
      </c>
    </row>
    <row r="1477" spans="1:2" ht="15.75" x14ac:dyDescent="0.2">
      <c r="A1477" s="113" t="s">
        <v>2099</v>
      </c>
      <c r="B1477" s="108" t="str">
        <f>IF(стр.9!BI25&gt;=SUM(стр.9!EH25,стр.9!ER25),"ВЕРНО","ОШИБКА")</f>
        <v>ВЕРНО</v>
      </c>
    </row>
    <row r="1478" spans="1:2" ht="15.75" x14ac:dyDescent="0.2">
      <c r="A1478" s="113" t="s">
        <v>2100</v>
      </c>
      <c r="B1478" s="108" t="str">
        <f>IF(стр.9!BI26&gt;=SUM(стр.9!EH26,стр.9!ER26),"ВЕРНО","ОШИБКА")</f>
        <v>ВЕРНО</v>
      </c>
    </row>
    <row r="1479" spans="1:2" ht="15.75" x14ac:dyDescent="0.2">
      <c r="A1479" s="113" t="s">
        <v>2101</v>
      </c>
      <c r="B1479" s="108" t="str">
        <f>IF(стр.9!BI27&gt;=SUM(стр.9!EH27,стр.9!ER27),"ВЕРНО","ОШИБКА")</f>
        <v>ВЕРНО</v>
      </c>
    </row>
    <row r="1480" spans="1:2" ht="15.75" x14ac:dyDescent="0.2">
      <c r="A1480" s="113" t="s">
        <v>2102</v>
      </c>
      <c r="B1480" s="108" t="str">
        <f>IF(стр.9!BI28&gt;=SUM(стр.9!EH28,стр.9!ER28),"ВЕРНО","ОШИБКА")</f>
        <v>ВЕРНО</v>
      </c>
    </row>
    <row r="1481" spans="1:2" ht="15.75" x14ac:dyDescent="0.2">
      <c r="A1481" s="113" t="s">
        <v>2103</v>
      </c>
      <c r="B1481" s="108" t="str">
        <f>IF(стр.9!BI29&gt;=SUM(стр.9!EH29,стр.9!ER29),"ВЕРНО","ОШИБКА")</f>
        <v>ВЕРНО</v>
      </c>
    </row>
    <row r="1482" spans="1:2" ht="16.5" thickBot="1" x14ac:dyDescent="0.25">
      <c r="A1482" s="113" t="s">
        <v>2104</v>
      </c>
      <c r="B1482" s="108" t="str">
        <f>IF(стр.9!BI30&gt;=SUM(стр.9!EH30,стр.9!ER30),"ВЕРНО","ОШИБКА")</f>
        <v>ВЕРНО</v>
      </c>
    </row>
    <row r="1483" spans="1:2" ht="13.5" customHeight="1" thickBot="1" x14ac:dyDescent="0.25">
      <c r="A1483" s="111" t="s">
        <v>1332</v>
      </c>
      <c r="B1483">
        <f>COUNTIF(B1484:B1593,"ОШИБКА")</f>
        <v>0</v>
      </c>
    </row>
    <row r="1484" spans="1:2" ht="15.75" x14ac:dyDescent="0.2">
      <c r="A1484" s="118" t="s">
        <v>1823</v>
      </c>
      <c r="B1484" s="108" t="str">
        <f>IF(стр.10!BA7=SUM(стр.10!BA8,стр.10!BA14,стр.10!BA29,стр.10!BA33),"ВЕРНО","ОШИБКА")</f>
        <v>ВЕРНО</v>
      </c>
    </row>
    <row r="1485" spans="1:2" ht="15.75" x14ac:dyDescent="0.2">
      <c r="A1485" s="113" t="s">
        <v>1824</v>
      </c>
      <c r="B1485" s="108" t="str">
        <f>IF(стр.10!BM7=SUM(стр.10!BM8,стр.10!BM14,стр.10!BM29,стр.10!BM33),"ВЕРНО","ОШИБКА")</f>
        <v>ВЕРНО</v>
      </c>
    </row>
    <row r="1486" spans="1:2" ht="15.75" x14ac:dyDescent="0.2">
      <c r="A1486" s="113" t="s">
        <v>1825</v>
      </c>
      <c r="B1486" s="108" t="str">
        <f>IF(стр.10!BZ7=SUM(стр.10!BZ8,стр.10!BZ14,стр.10!BZ29,стр.10!BZ33),"ВЕРНО","ОШИБКА")</f>
        <v>ВЕРНО</v>
      </c>
    </row>
    <row r="1487" spans="1:2" ht="15.75" x14ac:dyDescent="0.2">
      <c r="A1487" s="113" t="s">
        <v>1826</v>
      </c>
      <c r="B1487" s="108" t="str">
        <f>IF(стр.10!CI7=SUM(стр.10!CI8,стр.10!CI14,стр.10!CI29,стр.10!CI33),"ВЕРНО","ОШИБКА")</f>
        <v>ВЕРНО</v>
      </c>
    </row>
    <row r="1488" spans="1:2" ht="15.75" x14ac:dyDescent="0.2">
      <c r="A1488" s="113" t="s">
        <v>1827</v>
      </c>
      <c r="B1488" s="108" t="str">
        <f>IF(стр.10!CR7=SUM(стр.10!CR8,стр.10!CR14,стр.10!CR29,стр.10!CR33),"ВЕРНО","ОШИБКА")</f>
        <v>ВЕРНО</v>
      </c>
    </row>
    <row r="1489" spans="1:2" ht="15.75" x14ac:dyDescent="0.2">
      <c r="A1489" s="113" t="s">
        <v>1828</v>
      </c>
      <c r="B1489" s="108" t="str">
        <f>IF(стр.10!DA7=SUM(стр.10!DA8,стр.10!DA14,стр.10!DA29,стр.10!DA33),"ВЕРНО","ОШИБКА")</f>
        <v>ВЕРНО</v>
      </c>
    </row>
    <row r="1490" spans="1:2" ht="15.75" x14ac:dyDescent="0.2">
      <c r="A1490" s="113" t="s">
        <v>1829</v>
      </c>
      <c r="B1490" s="108" t="str">
        <f>IF(стр.10!DJ7=SUM(стр.10!DJ8,стр.10!DJ14,стр.10!DJ29,стр.10!DJ33),"ВЕРНО","ОШИБКА")</f>
        <v>ВЕРНО</v>
      </c>
    </row>
    <row r="1491" spans="1:2" ht="15.75" x14ac:dyDescent="0.2">
      <c r="A1491" s="113" t="s">
        <v>1830</v>
      </c>
      <c r="B1491" s="108" t="str">
        <f>IF(стр.10!DS7=SUM(стр.10!DS8,стр.10!DS14,стр.10!DS29,стр.10!DS33),"ВЕРНО","ОШИБКА")</f>
        <v>ВЕРНО</v>
      </c>
    </row>
    <row r="1492" spans="1:2" ht="15.75" x14ac:dyDescent="0.2">
      <c r="A1492" s="113" t="s">
        <v>1831</v>
      </c>
      <c r="B1492" s="108" t="str">
        <f>IF(стр.10!EB7=SUM(стр.10!EB8,стр.10!EB14,стр.10!EB29,стр.10!EB33),"ВЕРНО","ОШИБКА")</f>
        <v>ВЕРНО</v>
      </c>
    </row>
    <row r="1493" spans="1:2" ht="15.75" x14ac:dyDescent="0.2">
      <c r="A1493" s="113" t="s">
        <v>1832</v>
      </c>
      <c r="B1493" s="108" t="str">
        <f>IF(стр.10!EN7=SUM(стр.10!EN8,стр.10!EN14,стр.10!EN29,стр.10!EN33),"ВЕРНО","ОШИБКА")</f>
        <v>ВЕРНО</v>
      </c>
    </row>
    <row r="1494" spans="1:2" ht="15.75" x14ac:dyDescent="0.2">
      <c r="A1494" s="113" t="s">
        <v>1833</v>
      </c>
      <c r="B1494" s="108" t="str">
        <f>IF(стр.10!EZ7=SUM(стр.10!EZ8,стр.10!EZ14,стр.10!EZ29,стр.10!EZ33),"ВЕРНО","ОШИБКА")</f>
        <v>ВЕРНО</v>
      </c>
    </row>
    <row r="1495" spans="1:2" ht="15.75" x14ac:dyDescent="0.2">
      <c r="A1495" s="113" t="s">
        <v>1834</v>
      </c>
      <c r="B1495" s="108" t="str">
        <f>IF(стр.10!BA8&gt;=SUM(стр.10!BA10,стр.10!BA12,стр.10!BA13),"ВЕРНО","ОШИБКА")</f>
        <v>ВЕРНО</v>
      </c>
    </row>
    <row r="1496" spans="1:2" ht="15.75" x14ac:dyDescent="0.2">
      <c r="A1496" s="113" t="s">
        <v>1835</v>
      </c>
      <c r="B1496" s="108" t="str">
        <f>IF(стр.10!BM8&gt;=SUM(стр.10!BM10,стр.10!BM12,стр.10!BM13),"ВЕРНО","ОШИБКА")</f>
        <v>ВЕРНО</v>
      </c>
    </row>
    <row r="1497" spans="1:2" ht="15.75" x14ac:dyDescent="0.2">
      <c r="A1497" s="113" t="s">
        <v>1836</v>
      </c>
      <c r="B1497" s="108" t="str">
        <f>IF(стр.10!BZ8&gt;=SUM(стр.10!BZ10,стр.10!BZ12,стр.10!BZ13),"ВЕРНО","ОШИБКА")</f>
        <v>ВЕРНО</v>
      </c>
    </row>
    <row r="1498" spans="1:2" ht="15.75" x14ac:dyDescent="0.2">
      <c r="A1498" s="113" t="s">
        <v>1837</v>
      </c>
      <c r="B1498" s="108" t="str">
        <f>IF(стр.10!CI8&gt;=SUM(стр.10!CI10,стр.10!CI12,стр.10!CI13),"ВЕРНО","ОШИБКА")</f>
        <v>ВЕРНО</v>
      </c>
    </row>
    <row r="1499" spans="1:2" ht="15.75" x14ac:dyDescent="0.2">
      <c r="A1499" s="113" t="s">
        <v>1838</v>
      </c>
      <c r="B1499" s="108" t="str">
        <f>IF(стр.10!CR8&gt;=SUM(стр.10!CR10,стр.10!CR12,стр.10!CR13),"ВЕРНО","ОШИБКА")</f>
        <v>ВЕРНО</v>
      </c>
    </row>
    <row r="1500" spans="1:2" ht="15.75" x14ac:dyDescent="0.2">
      <c r="A1500" s="113" t="s">
        <v>1839</v>
      </c>
      <c r="B1500" s="108" t="str">
        <f>IF(стр.10!DA8&gt;=SUM(стр.10!DA10,стр.10!DA12,стр.10!DA13),"ВЕРНО","ОШИБКА")</f>
        <v>ВЕРНО</v>
      </c>
    </row>
    <row r="1501" spans="1:2" ht="15.75" x14ac:dyDescent="0.2">
      <c r="A1501" s="113" t="s">
        <v>1840</v>
      </c>
      <c r="B1501" s="108" t="str">
        <f>IF(стр.10!DJ8&gt;=SUM(стр.10!DJ10,стр.10!DJ12,стр.10!DJ13),"ВЕРНО","ОШИБКА")</f>
        <v>ВЕРНО</v>
      </c>
    </row>
    <row r="1502" spans="1:2" ht="15.75" x14ac:dyDescent="0.2">
      <c r="A1502" s="113" t="s">
        <v>1841</v>
      </c>
      <c r="B1502" s="108" t="str">
        <f>IF(стр.10!DS8&gt;=SUM(стр.10!DS10,стр.10!DS12,стр.10!DS13),"ВЕРНО","ОШИБКА")</f>
        <v>ВЕРНО</v>
      </c>
    </row>
    <row r="1503" spans="1:2" ht="15.75" x14ac:dyDescent="0.2">
      <c r="A1503" s="113" t="s">
        <v>1842</v>
      </c>
      <c r="B1503" s="108" t="str">
        <f>IF(стр.10!EB8&gt;=SUM(стр.10!EB10,стр.10!EB12,стр.10!EB13),"ВЕРНО","ОШИБКА")</f>
        <v>ВЕРНО</v>
      </c>
    </row>
    <row r="1504" spans="1:2" ht="15.75" x14ac:dyDescent="0.2">
      <c r="A1504" s="113" t="s">
        <v>1843</v>
      </c>
      <c r="B1504" s="108" t="str">
        <f>IF(стр.10!EN8&gt;=SUM(стр.10!EN10,стр.10!EN12,стр.10!EN13),"ВЕРНО","ОШИБКА")</f>
        <v>ВЕРНО</v>
      </c>
    </row>
    <row r="1505" spans="1:2" ht="15.75" x14ac:dyDescent="0.2">
      <c r="A1505" s="113" t="s">
        <v>1844</v>
      </c>
      <c r="B1505" s="108" t="str">
        <f>IF(стр.10!EZ8&gt;=SUM(стр.10!EZ10,стр.10!EZ12,стр.10!EZ13),"ВЕРНО","ОШИБКА")</f>
        <v>ВЕРНО</v>
      </c>
    </row>
    <row r="1506" spans="1:2" ht="15.75" x14ac:dyDescent="0.2">
      <c r="A1506" s="113" t="s">
        <v>1845</v>
      </c>
      <c r="B1506" s="108" t="str">
        <f>IF(стр.10!BA14=SUM(стр.10!BA16:BL28),"ВЕРНО","ОШИБКА")</f>
        <v>ВЕРНО</v>
      </c>
    </row>
    <row r="1507" spans="1:2" ht="15.75" x14ac:dyDescent="0.2">
      <c r="A1507" s="113" t="s">
        <v>1846</v>
      </c>
      <c r="B1507" s="108" t="str">
        <f>IF(стр.10!BM14=SUM(стр.10!BM16:BY28),"ВЕРНО","ОШИБКА")</f>
        <v>ВЕРНО</v>
      </c>
    </row>
    <row r="1508" spans="1:2" ht="15.75" x14ac:dyDescent="0.2">
      <c r="A1508" s="113" t="s">
        <v>1847</v>
      </c>
      <c r="B1508" s="108" t="str">
        <f>IF(стр.10!BZ14=SUM(стр.10!BZ16:CH28),"ВЕРНО","ОШИБКА")</f>
        <v>ВЕРНО</v>
      </c>
    </row>
    <row r="1509" spans="1:2" ht="15.75" x14ac:dyDescent="0.2">
      <c r="A1509" s="113" t="s">
        <v>1848</v>
      </c>
      <c r="B1509" s="108" t="str">
        <f>IF(стр.10!CI14=SUM(стр.10!CI16:CQ28),"ВЕРНО","ОШИБКА")</f>
        <v>ВЕРНО</v>
      </c>
    </row>
    <row r="1510" spans="1:2" ht="15.75" x14ac:dyDescent="0.2">
      <c r="A1510" s="113" t="s">
        <v>1849</v>
      </c>
      <c r="B1510" s="108" t="str">
        <f>IF(стр.10!CR14=SUM(стр.10!CR16:CZ28),"ВЕРНО","ОШИБКА")</f>
        <v>ВЕРНО</v>
      </c>
    </row>
    <row r="1511" spans="1:2" ht="15.75" x14ac:dyDescent="0.2">
      <c r="A1511" s="113" t="s">
        <v>1850</v>
      </c>
      <c r="B1511" s="108" t="str">
        <f>IF(стр.10!DA14=SUM(стр.10!DA16:DI28),"ВЕРНО","ОШИБКА")</f>
        <v>ВЕРНО</v>
      </c>
    </row>
    <row r="1512" spans="1:2" ht="15.75" x14ac:dyDescent="0.2">
      <c r="A1512" s="113" t="s">
        <v>1851</v>
      </c>
      <c r="B1512" s="108" t="str">
        <f>IF(стр.10!DJ14=SUM(стр.10!DJ16:DR28),"ВЕРНО","ОШИБКА")</f>
        <v>ВЕРНО</v>
      </c>
    </row>
    <row r="1513" spans="1:2" ht="15.75" x14ac:dyDescent="0.2">
      <c r="A1513" s="113" t="s">
        <v>1852</v>
      </c>
      <c r="B1513" s="108" t="str">
        <f>IF(стр.10!DS14=SUM(стр.10!DS16:EA28),"ВЕРНО","ОШИБКА")</f>
        <v>ВЕРНО</v>
      </c>
    </row>
    <row r="1514" spans="1:2" ht="15.75" x14ac:dyDescent="0.2">
      <c r="A1514" s="113" t="s">
        <v>1853</v>
      </c>
      <c r="B1514" s="108" t="str">
        <f>IF(стр.10!EB14=SUM(стр.10!EB16:EM28),"ВЕРНО","ОШИБКА")</f>
        <v>ВЕРНО</v>
      </c>
    </row>
    <row r="1515" spans="1:2" ht="15.75" x14ac:dyDescent="0.2">
      <c r="A1515" s="113" t="s">
        <v>1854</v>
      </c>
      <c r="B1515" s="108" t="str">
        <f>IF(стр.10!EN14=SUM(стр.10!EN16:EY28),"ВЕРНО","ОШИБКА")</f>
        <v>ВЕРНО</v>
      </c>
    </row>
    <row r="1516" spans="1:2" ht="15.75" x14ac:dyDescent="0.2">
      <c r="A1516" s="113" t="s">
        <v>1855</v>
      </c>
      <c r="B1516" s="108" t="str">
        <f>IF(стр.10!EZ14=SUM(стр.10!EZ16:FK28),"ВЕРНО","ОШИБКА")</f>
        <v>ВЕРНО</v>
      </c>
    </row>
    <row r="1517" spans="1:2" ht="15.75" x14ac:dyDescent="0.2">
      <c r="A1517" s="113" t="s">
        <v>1878</v>
      </c>
      <c r="B1517" s="108" t="str">
        <f>IF(стр.10!BA29&gt;=SUM(стр.10!BA30,стр.10!BA32),"ВЕРНО","ОШИБКА")</f>
        <v>ВЕРНО</v>
      </c>
    </row>
    <row r="1518" spans="1:2" ht="15.75" x14ac:dyDescent="0.2">
      <c r="A1518" s="113" t="s">
        <v>1879</v>
      </c>
      <c r="B1518" s="108" t="str">
        <f>IF(стр.10!BM29&gt;=SUM(стр.10!BM30,стр.10!BM32),"ВЕРНО","ОШИБКА")</f>
        <v>ВЕРНО</v>
      </c>
    </row>
    <row r="1519" spans="1:2" ht="15.75" x14ac:dyDescent="0.2">
      <c r="A1519" s="113" t="s">
        <v>1880</v>
      </c>
      <c r="B1519" s="108" t="str">
        <f>IF(стр.10!BZ29&gt;=SUM(стр.10!BZ30,стр.10!BZ32),"ВЕРНО","ОШИБКА")</f>
        <v>ВЕРНО</v>
      </c>
    </row>
    <row r="1520" spans="1:2" ht="15.75" x14ac:dyDescent="0.2">
      <c r="A1520" s="113" t="s">
        <v>1881</v>
      </c>
      <c r="B1520" s="108" t="str">
        <f>IF(стр.10!CI29&gt;=SUM(стр.10!CI30,стр.10!CI32),"ВЕРНО","ОШИБКА")</f>
        <v>ВЕРНО</v>
      </c>
    </row>
    <row r="1521" spans="1:2" ht="15.75" x14ac:dyDescent="0.2">
      <c r="A1521" s="113" t="s">
        <v>1882</v>
      </c>
      <c r="B1521" s="108" t="str">
        <f>IF(стр.10!CR29&gt;=SUM(стр.10!CR30,стр.10!CR32),"ВЕРНО","ОШИБКА")</f>
        <v>ВЕРНО</v>
      </c>
    </row>
    <row r="1522" spans="1:2" ht="15.75" x14ac:dyDescent="0.2">
      <c r="A1522" s="113" t="s">
        <v>1883</v>
      </c>
      <c r="B1522" s="108" t="str">
        <f>IF(стр.10!DA29&gt;=SUM(стр.10!DA30,стр.10!DA32),"ВЕРНО","ОШИБКА")</f>
        <v>ВЕРНО</v>
      </c>
    </row>
    <row r="1523" spans="1:2" ht="15.75" x14ac:dyDescent="0.2">
      <c r="A1523" s="113" t="s">
        <v>1884</v>
      </c>
      <c r="B1523" s="108" t="str">
        <f>IF(стр.10!DJ29&gt;=SUM(стр.10!DJ30,стр.10!DJ32),"ВЕРНО","ОШИБКА")</f>
        <v>ВЕРНО</v>
      </c>
    </row>
    <row r="1524" spans="1:2" ht="15.75" x14ac:dyDescent="0.2">
      <c r="A1524" s="113" t="s">
        <v>1885</v>
      </c>
      <c r="B1524" s="108" t="str">
        <f>IF(стр.10!DS29&gt;=SUM(стр.10!DS30,стр.10!DS32),"ВЕРНО","ОШИБКА")</f>
        <v>ВЕРНО</v>
      </c>
    </row>
    <row r="1525" spans="1:2" ht="15.75" x14ac:dyDescent="0.2">
      <c r="A1525" s="113" t="s">
        <v>1886</v>
      </c>
      <c r="B1525" s="108" t="str">
        <f>IF(стр.10!EB29&gt;=SUM(стр.10!EB30,стр.10!EB32),"ВЕРНО","ОШИБКА")</f>
        <v>ВЕРНО</v>
      </c>
    </row>
    <row r="1526" spans="1:2" ht="15.75" x14ac:dyDescent="0.2">
      <c r="A1526" s="113" t="s">
        <v>1887</v>
      </c>
      <c r="B1526" s="108" t="str">
        <f>IF(стр.10!EN29&gt;=SUM(стр.10!EN30,стр.10!EN32),"ВЕРНО","ОШИБКА")</f>
        <v>ВЕРНО</v>
      </c>
    </row>
    <row r="1527" spans="1:2" ht="15.75" x14ac:dyDescent="0.2">
      <c r="A1527" s="113" t="s">
        <v>1888</v>
      </c>
      <c r="B1527" s="108" t="str">
        <f>IF(стр.10!EZ29&gt;=SUM(стр.10!EZ30,стр.10!EZ32),"ВЕРНО","ОШИБКА")</f>
        <v>ВЕРНО</v>
      </c>
    </row>
    <row r="1528" spans="1:2" ht="15.75" x14ac:dyDescent="0.2">
      <c r="A1528" s="113" t="s">
        <v>1856</v>
      </c>
      <c r="B1528" s="108" t="str">
        <f>IF(стр.10!BA7=SUM(стр.10!BM7:FK7),"ВЕРНО","ОШИБКА")</f>
        <v>ВЕРНО</v>
      </c>
    </row>
    <row r="1529" spans="1:2" ht="15.75" x14ac:dyDescent="0.2">
      <c r="A1529" s="113" t="s">
        <v>1857</v>
      </c>
      <c r="B1529" s="108" t="str">
        <f>IF(стр.10!BA8=SUM(стр.10!BM8:FK8),"ВЕРНО","ОШИБКА")</f>
        <v>ВЕРНО</v>
      </c>
    </row>
    <row r="1530" spans="1:2" ht="15.75" x14ac:dyDescent="0.2">
      <c r="A1530" s="113" t="s">
        <v>1858</v>
      </c>
      <c r="B1530" s="108" t="str">
        <f>IF(стр.10!BA10=SUM(стр.10!BM10:FK10),"ВЕРНО","ОШИБКА")</f>
        <v>ВЕРНО</v>
      </c>
    </row>
    <row r="1531" spans="1:2" ht="15.75" x14ac:dyDescent="0.2">
      <c r="A1531" s="113" t="s">
        <v>1859</v>
      </c>
      <c r="B1531" s="108" t="str">
        <f>IF(стр.10!BA12=SUM(стр.10!BM12:FK12),"ВЕРНО","ОШИБКА")</f>
        <v>ВЕРНО</v>
      </c>
    </row>
    <row r="1532" spans="1:2" ht="15.75" x14ac:dyDescent="0.2">
      <c r="A1532" s="113" t="s">
        <v>1860</v>
      </c>
      <c r="B1532" s="108" t="str">
        <f>IF(стр.10!BA13=SUM(стр.10!BM13:FK13),"ВЕРНО","ОШИБКА")</f>
        <v>ВЕРНО</v>
      </c>
    </row>
    <row r="1533" spans="1:2" ht="15.75" x14ac:dyDescent="0.2">
      <c r="A1533" s="113" t="s">
        <v>1861</v>
      </c>
      <c r="B1533" s="108" t="str">
        <f>IF(стр.10!BA14=SUM(стр.10!BM14:FK14),"ВЕРНО","ОШИБКА")</f>
        <v>ВЕРНО</v>
      </c>
    </row>
    <row r="1534" spans="1:2" ht="15.75" x14ac:dyDescent="0.2">
      <c r="A1534" s="113" t="s">
        <v>1862</v>
      </c>
      <c r="B1534" s="108" t="str">
        <f>IF(стр.10!BA16=SUM(стр.10!BM16:FK16),"ВЕРНО","ОШИБКА")</f>
        <v>ВЕРНО</v>
      </c>
    </row>
    <row r="1535" spans="1:2" ht="15.75" x14ac:dyDescent="0.2">
      <c r="A1535" s="113" t="s">
        <v>1863</v>
      </c>
      <c r="B1535" s="108" t="str">
        <f>IF(стр.10!BA18=SUM(стр.10!BM18:FK18),"ВЕРНО","ОШИБКА")</f>
        <v>ВЕРНО</v>
      </c>
    </row>
    <row r="1536" spans="1:2" ht="15.75" x14ac:dyDescent="0.2">
      <c r="A1536" s="113" t="s">
        <v>1864</v>
      </c>
      <c r="B1536" s="108" t="str">
        <f>IF(стр.10!BA19=SUM(стр.10!BM19:FK19),"ВЕРНО","ОШИБКА")</f>
        <v>ВЕРНО</v>
      </c>
    </row>
    <row r="1537" spans="1:2" ht="15.75" x14ac:dyDescent="0.2">
      <c r="A1537" s="113" t="s">
        <v>1865</v>
      </c>
      <c r="B1537" s="108" t="str">
        <f>IF(стр.10!BA20=SUM(стр.10!BM20:FK20),"ВЕРНО","ОШИБКА")</f>
        <v>ВЕРНО</v>
      </c>
    </row>
    <row r="1538" spans="1:2" ht="15.75" x14ac:dyDescent="0.2">
      <c r="A1538" s="113" t="s">
        <v>1866</v>
      </c>
      <c r="B1538" s="108" t="str">
        <f>IF(стр.10!BA21=SUM(стр.10!BM21:FK21),"ВЕРНО","ОШИБКА")</f>
        <v>ВЕРНО</v>
      </c>
    </row>
    <row r="1539" spans="1:2" ht="15.75" x14ac:dyDescent="0.2">
      <c r="A1539" s="113" t="s">
        <v>1867</v>
      </c>
      <c r="B1539" s="108" t="str">
        <f>IF(стр.10!BA22=SUM(стр.10!BM22:FK22),"ВЕРНО","ОШИБКА")</f>
        <v>ВЕРНО</v>
      </c>
    </row>
    <row r="1540" spans="1:2" ht="15.75" x14ac:dyDescent="0.2">
      <c r="A1540" s="113" t="s">
        <v>1868</v>
      </c>
      <c r="B1540" s="108" t="str">
        <f>IF(стр.10!BA23=SUM(стр.10!BM23:FK23),"ВЕРНО","ОШИБКА")</f>
        <v>ВЕРНО</v>
      </c>
    </row>
    <row r="1541" spans="1:2" ht="15.75" x14ac:dyDescent="0.2">
      <c r="A1541" s="113" t="s">
        <v>1869</v>
      </c>
      <c r="B1541" s="108" t="str">
        <f>IF(стр.10!BA24=SUM(стр.10!BM24:FK24),"ВЕРНО","ОШИБКА")</f>
        <v>ВЕРНО</v>
      </c>
    </row>
    <row r="1542" spans="1:2" ht="15.75" x14ac:dyDescent="0.2">
      <c r="A1542" s="113" t="s">
        <v>1870</v>
      </c>
      <c r="B1542" s="108" t="str">
        <f>IF(стр.10!BA25=SUM(стр.10!BM25:FK25),"ВЕРНО","ОШИБКА")</f>
        <v>ВЕРНО</v>
      </c>
    </row>
    <row r="1543" spans="1:2" ht="15.75" x14ac:dyDescent="0.2">
      <c r="A1543" s="113" t="s">
        <v>1871</v>
      </c>
      <c r="B1543" s="108" t="str">
        <f>IF(стр.10!BA26=SUM(стр.10!BM26:FK26),"ВЕРНО","ОШИБКА")</f>
        <v>ВЕРНО</v>
      </c>
    </row>
    <row r="1544" spans="1:2" ht="15.75" x14ac:dyDescent="0.2">
      <c r="A1544" s="113" t="s">
        <v>1872</v>
      </c>
      <c r="B1544" s="108" t="str">
        <f>IF(стр.10!BA27=SUM(стр.10!BM27:FK27),"ВЕРНО","ОШИБКА")</f>
        <v>ВЕРНО</v>
      </c>
    </row>
    <row r="1545" spans="1:2" ht="15.75" x14ac:dyDescent="0.2">
      <c r="A1545" s="113" t="s">
        <v>1873</v>
      </c>
      <c r="B1545" s="108" t="str">
        <f>IF(стр.10!BA28=SUM(стр.10!BM28:FK28),"ВЕРНО","ОШИБКА")</f>
        <v>ВЕРНО</v>
      </c>
    </row>
    <row r="1546" spans="1:2" ht="15.75" x14ac:dyDescent="0.2">
      <c r="A1546" s="113" t="s">
        <v>1874</v>
      </c>
      <c r="B1546" s="108" t="str">
        <f>IF(стр.10!BA29=SUM(стр.10!BM29:FK29),"ВЕРНО","ОШИБКА")</f>
        <v>ВЕРНО</v>
      </c>
    </row>
    <row r="1547" spans="1:2" ht="15.75" x14ac:dyDescent="0.2">
      <c r="A1547" s="113" t="s">
        <v>1875</v>
      </c>
      <c r="B1547" s="108" t="str">
        <f>IF(стр.10!BA30=SUM(стр.10!BM30:FK30),"ВЕРНО","ОШИБКА")</f>
        <v>ВЕРНО</v>
      </c>
    </row>
    <row r="1548" spans="1:2" ht="15.75" x14ac:dyDescent="0.2">
      <c r="A1548" s="113" t="s">
        <v>1876</v>
      </c>
      <c r="B1548" s="108" t="str">
        <f>IF(стр.10!BA32=SUM(стр.10!BM32:FK32),"ВЕРНО","ОШИБКА")</f>
        <v>ВЕРНО</v>
      </c>
    </row>
    <row r="1549" spans="1:2" ht="15.75" x14ac:dyDescent="0.2">
      <c r="A1549" s="113" t="s">
        <v>1877</v>
      </c>
      <c r="B1549" s="108" t="str">
        <f>IF(стр.10!BA33=SUM(стр.10!BM33:FK33),"ВЕРНО","ОШИБКА")</f>
        <v>ВЕРНО</v>
      </c>
    </row>
    <row r="1550" spans="1:2" ht="15.75" x14ac:dyDescent="0.2">
      <c r="A1550" s="113" t="s">
        <v>1889</v>
      </c>
      <c r="B1550" s="108" t="str">
        <f>IF(стр.10!BA7=стр.9!BI11,"ВЕРНО","ОШИБКА")</f>
        <v>ВЕРНО</v>
      </c>
    </row>
    <row r="1551" spans="1:2" ht="15.75" x14ac:dyDescent="0.2">
      <c r="A1551" s="113" t="s">
        <v>1890</v>
      </c>
      <c r="B1551" s="108" t="str">
        <f>IF(стр.10!BA8=стр.9!BI13,"ВЕРНО","ОШИБКА")</f>
        <v>ВЕРНО</v>
      </c>
    </row>
    <row r="1552" spans="1:2" ht="15.75" x14ac:dyDescent="0.2">
      <c r="A1552" s="113" t="s">
        <v>1891</v>
      </c>
      <c r="B1552" s="108" t="str">
        <f>IF(стр.10!BA10=стр.9!BI14,"ВЕРНО","ОШИБКА")</f>
        <v>ВЕРНО</v>
      </c>
    </row>
    <row r="1553" spans="1:2" ht="15.75" x14ac:dyDescent="0.2">
      <c r="A1553" s="113" t="s">
        <v>1892</v>
      </c>
      <c r="B1553" s="108" t="str">
        <f>IF(стр.10!BA12=стр.9!BI15,"ВЕРНО","ОШИБКА")</f>
        <v>ВЕРНО</v>
      </c>
    </row>
    <row r="1554" spans="1:2" ht="15.75" x14ac:dyDescent="0.2">
      <c r="A1554" s="113" t="s">
        <v>1893</v>
      </c>
      <c r="B1554" s="108" t="str">
        <f>IF(стр.10!BA13=стр.9!BI16,"ВЕРНО","ОШИБКА")</f>
        <v>ВЕРНО</v>
      </c>
    </row>
    <row r="1555" spans="1:2" ht="15.75" x14ac:dyDescent="0.2">
      <c r="A1555" s="113" t="s">
        <v>1894</v>
      </c>
      <c r="B1555" s="108" t="str">
        <f>IF(стр.10!BA14=стр.9!BI17,"ВЕРНО","ОШИБКА")</f>
        <v>ВЕРНО</v>
      </c>
    </row>
    <row r="1556" spans="1:2" ht="15.75" x14ac:dyDescent="0.2">
      <c r="A1556" s="113" t="s">
        <v>1895</v>
      </c>
      <c r="B1556" s="108" t="str">
        <f>IF(стр.10!BA16=стр.9!BI19,"ВЕРНО","ОШИБКА")</f>
        <v>ВЕРНО</v>
      </c>
    </row>
    <row r="1557" spans="1:2" ht="15.75" x14ac:dyDescent="0.2">
      <c r="A1557" s="113" t="s">
        <v>1896</v>
      </c>
      <c r="B1557" s="108" t="str">
        <f>IF(стр.10!BA18=стр.9!BI20,"ВЕРНО","ОШИБКА")</f>
        <v>ВЕРНО</v>
      </c>
    </row>
    <row r="1558" spans="1:2" ht="15.75" x14ac:dyDescent="0.2">
      <c r="A1558" s="113" t="s">
        <v>1897</v>
      </c>
      <c r="B1558" s="108" t="str">
        <f>IF(стр.10!BA19=стр.9!BI21,"ВЕРНО","ОШИБКА")</f>
        <v>ВЕРНО</v>
      </c>
    </row>
    <row r="1559" spans="1:2" ht="15.75" x14ac:dyDescent="0.2">
      <c r="A1559" s="113" t="s">
        <v>1898</v>
      </c>
      <c r="B1559" s="108" t="str">
        <f>IF(стр.10!BA20=стр.9!BI22,"ВЕРНО","ОШИБКА")</f>
        <v>ВЕРНО</v>
      </c>
    </row>
    <row r="1560" spans="1:2" ht="15.75" x14ac:dyDescent="0.2">
      <c r="A1560" s="113" t="s">
        <v>1899</v>
      </c>
      <c r="B1560" s="108" t="str">
        <f>IF(стр.10!BA21=стр.9!BI23,"ВЕРНО","ОШИБКА")</f>
        <v>ВЕРНО</v>
      </c>
    </row>
    <row r="1561" spans="1:2" ht="15.75" x14ac:dyDescent="0.2">
      <c r="A1561" s="113" t="s">
        <v>1900</v>
      </c>
      <c r="B1561" s="108" t="str">
        <f>IF(стр.10!BA22=стр.9!BI24,"ВЕРНО","ОШИБКА")</f>
        <v>ВЕРНО</v>
      </c>
    </row>
    <row r="1562" spans="1:2" ht="15.75" x14ac:dyDescent="0.2">
      <c r="A1562" s="113" t="s">
        <v>1901</v>
      </c>
      <c r="B1562" s="108" t="str">
        <f>IF(стр.10!BA23=стр.9!BI25,"ВЕРНО","ОШИБКА")</f>
        <v>ВЕРНО</v>
      </c>
    </row>
    <row r="1563" spans="1:2" ht="15.75" x14ac:dyDescent="0.2">
      <c r="A1563" s="113" t="s">
        <v>1902</v>
      </c>
      <c r="B1563" s="108" t="str">
        <f>IF(стр.10!BA24=стр.9!BI26,"ВЕРНО","ОШИБКА")</f>
        <v>ВЕРНО</v>
      </c>
    </row>
    <row r="1564" spans="1:2" ht="15.75" x14ac:dyDescent="0.2">
      <c r="A1564" s="113" t="s">
        <v>1903</v>
      </c>
      <c r="B1564" s="108" t="str">
        <f>IF(стр.10!BA25=стр.9!BI27,"ВЕРНО","ОШИБКА")</f>
        <v>ВЕРНО</v>
      </c>
    </row>
    <row r="1565" spans="1:2" ht="15.75" x14ac:dyDescent="0.2">
      <c r="A1565" s="113" t="s">
        <v>1904</v>
      </c>
      <c r="B1565" s="108" t="str">
        <f>IF(стр.10!BA26=стр.9!BI28,"ВЕРНО","ОШИБКА")</f>
        <v>ВЕРНО</v>
      </c>
    </row>
    <row r="1566" spans="1:2" ht="15.75" x14ac:dyDescent="0.2">
      <c r="A1566" s="113" t="s">
        <v>1905</v>
      </c>
      <c r="B1566" s="108" t="str">
        <f>IF(стр.10!BA27=стр.9!BI29,"ВЕРНО","ОШИБКА")</f>
        <v>ВЕРНО</v>
      </c>
    </row>
    <row r="1567" spans="1:2" ht="15.75" x14ac:dyDescent="0.2">
      <c r="A1567" s="113" t="s">
        <v>1906</v>
      </c>
      <c r="B1567" s="108" t="str">
        <f>IF(стр.10!BA28=стр.9!BI30,"ВЕРНО","ОШИБКА")</f>
        <v>ВЕРНО</v>
      </c>
    </row>
    <row r="1568" spans="1:2" ht="15.75" x14ac:dyDescent="0.2">
      <c r="A1568" s="113" t="s">
        <v>1907</v>
      </c>
      <c r="B1568" s="108" t="str">
        <f>IF(стр.10!BA29=стр.9!BI31,"ВЕРНО","ОШИБКА")</f>
        <v>ВЕРНО</v>
      </c>
    </row>
    <row r="1569" spans="1:2" ht="15.75" x14ac:dyDescent="0.2">
      <c r="A1569" s="113" t="s">
        <v>1908</v>
      </c>
      <c r="B1569" s="108" t="str">
        <f>IF(стр.10!BA30=стр.9!BI32,"ВЕРНО","ОШИБКА")</f>
        <v>ВЕРНО</v>
      </c>
    </row>
    <row r="1570" spans="1:2" ht="15.75" x14ac:dyDescent="0.2">
      <c r="A1570" s="113" t="s">
        <v>1909</v>
      </c>
      <c r="B1570" s="108" t="str">
        <f>IF(стр.10!BA32=стр.9!BI33,"ВЕРНО","ОШИБКА")</f>
        <v>ВЕРНО</v>
      </c>
    </row>
    <row r="1571" spans="1:2" ht="15.75" x14ac:dyDescent="0.2">
      <c r="A1571" s="113" t="s">
        <v>1910</v>
      </c>
      <c r="B1571" s="108" t="str">
        <f>IF(стр.10!BA33=стр.9!BI34,"ВЕРНО","ОШИБКА")</f>
        <v>ВЕРНО</v>
      </c>
    </row>
    <row r="1572" spans="1:2" ht="15.75" x14ac:dyDescent="0.2">
      <c r="A1572" s="113" t="s">
        <v>1911</v>
      </c>
      <c r="B1572" s="108" t="str">
        <f>IF(стр.10!BA7=стр.11!AP12,"ВЕРНО","ОШИБКА")</f>
        <v>ВЕРНО</v>
      </c>
    </row>
    <row r="1573" spans="1:2" ht="15.75" x14ac:dyDescent="0.2">
      <c r="A1573" s="113" t="s">
        <v>1912</v>
      </c>
      <c r="B1573" s="108" t="str">
        <f>IF(стр.10!BA8=стр.11!AP15,"ВЕРНО","ОШИБКА")</f>
        <v>ВЕРНО</v>
      </c>
    </row>
    <row r="1574" spans="1:2" ht="15.75" x14ac:dyDescent="0.2">
      <c r="A1574" s="113" t="s">
        <v>1913</v>
      </c>
      <c r="B1574" s="108" t="str">
        <f>IF(стр.10!BA10=стр.11!AP17,"ВЕРНО","ОШИБКА")</f>
        <v>ВЕРНО</v>
      </c>
    </row>
    <row r="1575" spans="1:2" ht="15.75" x14ac:dyDescent="0.2">
      <c r="A1575" s="113" t="s">
        <v>1914</v>
      </c>
      <c r="B1575" s="108" t="str">
        <f>IF(стр.10!BA12=стр.11!AP19,"ВЕРНО","ОШИБКА")</f>
        <v>ВЕРНО</v>
      </c>
    </row>
    <row r="1576" spans="1:2" ht="15.75" x14ac:dyDescent="0.2">
      <c r="A1576" s="113" t="s">
        <v>1915</v>
      </c>
      <c r="B1576" s="108" t="str">
        <f>IF(стр.10!BA13=стр.11!AP20,"ВЕРНО","ОШИБКА")</f>
        <v>ВЕРНО</v>
      </c>
    </row>
    <row r="1577" spans="1:2" ht="15.75" x14ac:dyDescent="0.2">
      <c r="A1577" s="113" t="s">
        <v>1916</v>
      </c>
      <c r="B1577" s="108" t="str">
        <f>IF(стр.10!BA14=стр.11!AP21,"ВЕРНО","ОШИБКА")</f>
        <v>ВЕРНО</v>
      </c>
    </row>
    <row r="1578" spans="1:2" ht="15.75" x14ac:dyDescent="0.2">
      <c r="A1578" s="113" t="s">
        <v>1917</v>
      </c>
      <c r="B1578" s="108" t="str">
        <f>IF(стр.10!BA16=стр.11!AP23,"ВЕРНО","ОШИБКА")</f>
        <v>ВЕРНО</v>
      </c>
    </row>
    <row r="1579" spans="1:2" ht="15.75" x14ac:dyDescent="0.2">
      <c r="A1579" s="113" t="s">
        <v>1918</v>
      </c>
      <c r="B1579" s="108" t="str">
        <f>IF(стр.10!BA18=стр.11!AP25,"ВЕРНО","ОШИБКА")</f>
        <v>ВЕРНО</v>
      </c>
    </row>
    <row r="1580" spans="1:2" ht="15.75" x14ac:dyDescent="0.2">
      <c r="A1580" s="113" t="s">
        <v>1919</v>
      </c>
      <c r="B1580" s="108" t="str">
        <f>IF(стр.10!BA19=стр.11!AP26,"ВЕРНО","ОШИБКА")</f>
        <v>ВЕРНО</v>
      </c>
    </row>
    <row r="1581" spans="1:2" ht="15.75" x14ac:dyDescent="0.2">
      <c r="A1581" s="113" t="s">
        <v>1920</v>
      </c>
      <c r="B1581" s="108" t="str">
        <f>IF(стр.10!BA20=стр.11!AP27,"ВЕРНО","ОШИБКА")</f>
        <v>ВЕРНО</v>
      </c>
    </row>
    <row r="1582" spans="1:2" ht="15.75" x14ac:dyDescent="0.2">
      <c r="A1582" s="113" t="s">
        <v>1921</v>
      </c>
      <c r="B1582" s="108" t="str">
        <f>IF(стр.10!BA21=стр.11!AP29,"ВЕРНО","ОШИБКА")</f>
        <v>ВЕРНО</v>
      </c>
    </row>
    <row r="1583" spans="1:2" ht="15.75" x14ac:dyDescent="0.2">
      <c r="A1583" s="113" t="s">
        <v>1922</v>
      </c>
      <c r="B1583" s="108" t="str">
        <f>IF(стр.10!BA22=стр.11!AP30,"ВЕРНО","ОШИБКА")</f>
        <v>ВЕРНО</v>
      </c>
    </row>
    <row r="1584" spans="1:2" ht="15.75" x14ac:dyDescent="0.2">
      <c r="A1584" s="113" t="s">
        <v>1923</v>
      </c>
      <c r="B1584" s="108" t="str">
        <f>IF(стр.10!BA23=стр.11!AP31,"ВЕРНО","ОШИБКА")</f>
        <v>ВЕРНО</v>
      </c>
    </row>
    <row r="1585" spans="1:2" ht="15.75" x14ac:dyDescent="0.2">
      <c r="A1585" s="113" t="s">
        <v>1924</v>
      </c>
      <c r="B1585" s="108" t="str">
        <f>IF(стр.10!BA24=стр.11!AP32,"ВЕРНО","ОШИБКА")</f>
        <v>ВЕРНО</v>
      </c>
    </row>
    <row r="1586" spans="1:2" ht="15.75" x14ac:dyDescent="0.2">
      <c r="A1586" s="113" t="s">
        <v>1925</v>
      </c>
      <c r="B1586" s="108" t="str">
        <f>IF(стр.10!BA25=стр.11!AP33,"ВЕРНО","ОШИБКА")</f>
        <v>ВЕРНО</v>
      </c>
    </row>
    <row r="1587" spans="1:2" ht="15.75" x14ac:dyDescent="0.2">
      <c r="A1587" s="113" t="s">
        <v>1926</v>
      </c>
      <c r="B1587" s="108" t="str">
        <f>IF(стр.10!BA26=стр.11!AP34,"ВЕРНО","ОШИБКА")</f>
        <v>ВЕРНО</v>
      </c>
    </row>
    <row r="1588" spans="1:2" ht="15.75" x14ac:dyDescent="0.2">
      <c r="A1588" s="113" t="s">
        <v>1927</v>
      </c>
      <c r="B1588" s="108" t="str">
        <f>IF(стр.10!BA27=стр.11!AP35,"ВЕРНО","ОШИБКА")</f>
        <v>ВЕРНО</v>
      </c>
    </row>
    <row r="1589" spans="1:2" ht="15.75" x14ac:dyDescent="0.2">
      <c r="A1589" s="113" t="s">
        <v>1928</v>
      </c>
      <c r="B1589" s="108" t="str">
        <f>IF(стр.10!BA28=стр.11!AP37,"ВЕРНО","ОШИБКА")</f>
        <v>ВЕРНО</v>
      </c>
    </row>
    <row r="1590" spans="1:2" ht="15.75" x14ac:dyDescent="0.2">
      <c r="A1590" s="113" t="s">
        <v>1929</v>
      </c>
      <c r="B1590" s="108" t="str">
        <f>IF(стр.10!BA29=стр.11!AP39,"ВЕРНО","ОШИБКА")</f>
        <v>ВЕРНО</v>
      </c>
    </row>
    <row r="1591" spans="1:2" ht="15.75" x14ac:dyDescent="0.2">
      <c r="A1591" s="113" t="s">
        <v>1930</v>
      </c>
      <c r="B1591" s="108" t="str">
        <f>IF(стр.10!BA30=стр.11!AP41,"ВЕРНО","ОШИБКА")</f>
        <v>ВЕРНО</v>
      </c>
    </row>
    <row r="1592" spans="1:2" ht="15.75" x14ac:dyDescent="0.2">
      <c r="A1592" s="113" t="s">
        <v>1931</v>
      </c>
      <c r="B1592" s="108" t="str">
        <f>IF(стр.10!BA32=стр.11!AP43,"ВЕРНО","ОШИБКА")</f>
        <v>ВЕРНО</v>
      </c>
    </row>
    <row r="1593" spans="1:2" ht="16.5" thickBot="1" x14ac:dyDescent="0.25">
      <c r="A1593" s="117" t="s">
        <v>1932</v>
      </c>
      <c r="B1593" s="108" t="str">
        <f>IF(стр.10!BA33=стр.11!AP44,"ВЕРНО","ОШИБКА")</f>
        <v>ВЕРНО</v>
      </c>
    </row>
    <row r="1594" spans="1:2" ht="13.5" customHeight="1" thickBot="1" x14ac:dyDescent="0.25">
      <c r="A1594" s="120" t="s">
        <v>1333</v>
      </c>
      <c r="B1594">
        <f>COUNTIF(B1595:B1914,"ОШИБКА")</f>
        <v>0</v>
      </c>
    </row>
    <row r="1595" spans="1:2" ht="15.75" x14ac:dyDescent="0.2">
      <c r="A1595" s="118" t="s">
        <v>1503</v>
      </c>
      <c r="B1595" s="108" t="str">
        <f>IF(стр.11!AP12=стр.10!BA7,"ВЕРНО","ОШИБКА")</f>
        <v>ВЕРНО</v>
      </c>
    </row>
    <row r="1596" spans="1:2" ht="15.75" x14ac:dyDescent="0.2">
      <c r="A1596" s="113" t="s">
        <v>1504</v>
      </c>
      <c r="B1596" s="108" t="str">
        <f>IF(стр.11!AP15=стр.10!BA8,"ВЕРНО","ОШИБКА")</f>
        <v>ВЕРНО</v>
      </c>
    </row>
    <row r="1597" spans="1:2" ht="15.75" x14ac:dyDescent="0.2">
      <c r="A1597" s="113" t="s">
        <v>1505</v>
      </c>
      <c r="B1597" s="108" t="str">
        <f>IF(стр.11!AP17=стр.10!BA10,"ВЕРНО","ОШИБКА")</f>
        <v>ВЕРНО</v>
      </c>
    </row>
    <row r="1598" spans="1:2" ht="15.75" x14ac:dyDescent="0.2">
      <c r="A1598" s="113" t="s">
        <v>1506</v>
      </c>
      <c r="B1598" s="108" t="str">
        <f>IF(стр.11!AP19=стр.10!BA12,"ВЕРНО","ОШИБКА")</f>
        <v>ВЕРНО</v>
      </c>
    </row>
    <row r="1599" spans="1:2" ht="15.75" x14ac:dyDescent="0.2">
      <c r="A1599" s="113" t="s">
        <v>1507</v>
      </c>
      <c r="B1599" s="108" t="str">
        <f>IF(стр.11!AP20=стр.10!BA13,"ВЕРНО","ОШИБКА")</f>
        <v>ВЕРНО</v>
      </c>
    </row>
    <row r="1600" spans="1:2" ht="15.75" x14ac:dyDescent="0.2">
      <c r="A1600" s="113" t="s">
        <v>1508</v>
      </c>
      <c r="B1600" s="108" t="str">
        <f>IF(стр.11!AP21=стр.10!BA14,"ВЕРНО","ОШИБКА")</f>
        <v>ВЕРНО</v>
      </c>
    </row>
    <row r="1601" spans="1:2" ht="15.75" x14ac:dyDescent="0.2">
      <c r="A1601" s="113" t="s">
        <v>1509</v>
      </c>
      <c r="B1601" s="108" t="str">
        <f>IF(стр.11!AP23=стр.10!BA16,"ВЕРНО","ОШИБКА")</f>
        <v>ВЕРНО</v>
      </c>
    </row>
    <row r="1602" spans="1:2" ht="15.75" x14ac:dyDescent="0.2">
      <c r="A1602" s="113" t="s">
        <v>1510</v>
      </c>
      <c r="B1602" s="108" t="str">
        <f>IF(стр.11!AP25=стр.10!BA18,"ВЕРНО","ОШИБКА")</f>
        <v>ВЕРНО</v>
      </c>
    </row>
    <row r="1603" spans="1:2" ht="15.75" x14ac:dyDescent="0.2">
      <c r="A1603" s="113" t="s">
        <v>1511</v>
      </c>
      <c r="B1603" s="108" t="str">
        <f>IF(стр.11!AP26=стр.10!BA19,"ВЕРНО","ОШИБКА")</f>
        <v>ВЕРНО</v>
      </c>
    </row>
    <row r="1604" spans="1:2" ht="15.75" x14ac:dyDescent="0.2">
      <c r="A1604" s="113" t="s">
        <v>1512</v>
      </c>
      <c r="B1604" s="108" t="str">
        <f>IF(стр.11!AP27=стр.10!BA20,"ВЕРНО","ОШИБКА")</f>
        <v>ВЕРНО</v>
      </c>
    </row>
    <row r="1605" spans="1:2" ht="15.75" x14ac:dyDescent="0.2">
      <c r="A1605" s="113" t="s">
        <v>1513</v>
      </c>
      <c r="B1605" s="108" t="str">
        <f>IF(стр.11!AP29=стр.10!BA21,"ВЕРНО","ОШИБКА")</f>
        <v>ВЕРНО</v>
      </c>
    </row>
    <row r="1606" spans="1:2" ht="15.75" x14ac:dyDescent="0.2">
      <c r="A1606" s="113" t="s">
        <v>1514</v>
      </c>
      <c r="B1606" s="108" t="str">
        <f>IF(стр.11!AP30=стр.10!BA22,"ВЕРНО","ОШИБКА")</f>
        <v>ВЕРНО</v>
      </c>
    </row>
    <row r="1607" spans="1:2" ht="15.75" x14ac:dyDescent="0.2">
      <c r="A1607" s="113" t="s">
        <v>1515</v>
      </c>
      <c r="B1607" s="108" t="str">
        <f>IF(стр.11!AP31=стр.10!BA23,"ВЕРНО","ОШИБКА")</f>
        <v>ВЕРНО</v>
      </c>
    </row>
    <row r="1608" spans="1:2" ht="15.75" x14ac:dyDescent="0.2">
      <c r="A1608" s="113" t="s">
        <v>1516</v>
      </c>
      <c r="B1608" s="108" t="str">
        <f>IF(стр.11!AP32=стр.10!BA24,"ВЕРНО","ОШИБКА")</f>
        <v>ВЕРНО</v>
      </c>
    </row>
    <row r="1609" spans="1:2" ht="15.75" x14ac:dyDescent="0.2">
      <c r="A1609" s="113" t="s">
        <v>1517</v>
      </c>
      <c r="B1609" s="108" t="str">
        <f>IF(стр.11!AP33=стр.10!BA25,"ВЕРНО","ОШИБКА")</f>
        <v>ВЕРНО</v>
      </c>
    </row>
    <row r="1610" spans="1:2" ht="15.75" x14ac:dyDescent="0.2">
      <c r="A1610" s="113" t="s">
        <v>1518</v>
      </c>
      <c r="B1610" s="108" t="str">
        <f>IF(стр.11!AP34=стр.10!BA26,"ВЕРНО","ОШИБКА")</f>
        <v>ВЕРНО</v>
      </c>
    </row>
    <row r="1611" spans="1:2" ht="15.75" x14ac:dyDescent="0.2">
      <c r="A1611" s="113" t="s">
        <v>1519</v>
      </c>
      <c r="B1611" s="108" t="str">
        <f>IF(стр.11!AP35=стр.10!BA27,"ВЕРНО","ОШИБКА")</f>
        <v>ВЕРНО</v>
      </c>
    </row>
    <row r="1612" spans="1:2" ht="15.75" x14ac:dyDescent="0.2">
      <c r="A1612" s="113" t="s">
        <v>1520</v>
      </c>
      <c r="B1612" s="108" t="str">
        <f>IF(стр.11!AP37=стр.10!BA28,"ВЕРНО","ОШИБКА")</f>
        <v>ВЕРНО</v>
      </c>
    </row>
    <row r="1613" spans="1:2" ht="15.75" x14ac:dyDescent="0.2">
      <c r="A1613" s="113" t="s">
        <v>1521</v>
      </c>
      <c r="B1613" s="108" t="str">
        <f>IF(стр.11!AP39=стр.10!BA29,"ВЕРНО","ОШИБКА")</f>
        <v>ВЕРНО</v>
      </c>
    </row>
    <row r="1614" spans="1:2" ht="15.75" x14ac:dyDescent="0.2">
      <c r="A1614" s="113" t="s">
        <v>1522</v>
      </c>
      <c r="B1614" s="108" t="str">
        <f>IF(стр.11!AP41=стр.10!BA30,"ВЕРНО","ОШИБКА")</f>
        <v>ВЕРНО</v>
      </c>
    </row>
    <row r="1615" spans="1:2" ht="15.75" x14ac:dyDescent="0.2">
      <c r="A1615" s="113" t="s">
        <v>1523</v>
      </c>
      <c r="B1615" s="108" t="str">
        <f>IF(стр.11!AP43=стр.10!BA32,"ВЕРНО","ОШИБКА")</f>
        <v>ВЕРНО</v>
      </c>
    </row>
    <row r="1616" spans="1:2" ht="15.75" x14ac:dyDescent="0.2">
      <c r="A1616" s="113" t="s">
        <v>1524</v>
      </c>
      <c r="B1616" s="108" t="str">
        <f>IF(стр.11!AP44=стр.10!BA33,"ВЕРНО","ОШИБКА")</f>
        <v>ВЕРНО</v>
      </c>
    </row>
    <row r="1617" spans="1:2" ht="15.75" x14ac:dyDescent="0.2">
      <c r="A1617" s="113" t="s">
        <v>1525</v>
      </c>
      <c r="B1617" s="108" t="str">
        <f>IF(стр.10!BA7=стр.9!BI11,"ВЕРНО","ОШИБКА")</f>
        <v>ВЕРНО</v>
      </c>
    </row>
    <row r="1618" spans="1:2" ht="15.75" x14ac:dyDescent="0.2">
      <c r="A1618" s="113" t="s">
        <v>1526</v>
      </c>
      <c r="B1618" s="108" t="str">
        <f>IF(стр.10!BA8=стр.9!BI13,"ВЕРНО","ОШИБКА")</f>
        <v>ВЕРНО</v>
      </c>
    </row>
    <row r="1619" spans="1:2" ht="15.75" x14ac:dyDescent="0.2">
      <c r="A1619" s="113" t="s">
        <v>1527</v>
      </c>
      <c r="B1619" s="108" t="str">
        <f>IF(стр.10!BA10=стр.9!BI14,"ВЕРНО","ОШИБКА")</f>
        <v>ВЕРНО</v>
      </c>
    </row>
    <row r="1620" spans="1:2" ht="15.75" x14ac:dyDescent="0.2">
      <c r="A1620" s="113" t="s">
        <v>1528</v>
      </c>
      <c r="B1620" s="108" t="str">
        <f>IF(стр.10!BA12=стр.9!BI15,"ВЕРНО","ОШИБКА")</f>
        <v>ВЕРНО</v>
      </c>
    </row>
    <row r="1621" spans="1:2" ht="15.75" x14ac:dyDescent="0.2">
      <c r="A1621" s="113" t="s">
        <v>1529</v>
      </c>
      <c r="B1621" s="108" t="str">
        <f>IF(стр.10!BA13=стр.9!BI16,"ВЕРНО","ОШИБКА")</f>
        <v>ВЕРНО</v>
      </c>
    </row>
    <row r="1622" spans="1:2" ht="15.75" x14ac:dyDescent="0.2">
      <c r="A1622" s="113" t="s">
        <v>1530</v>
      </c>
      <c r="B1622" s="108" t="str">
        <f>IF(стр.10!BA14=стр.9!BI17,"ВЕРНО","ОШИБКА")</f>
        <v>ВЕРНО</v>
      </c>
    </row>
    <row r="1623" spans="1:2" ht="15.75" x14ac:dyDescent="0.2">
      <c r="A1623" s="113" t="s">
        <v>1531</v>
      </c>
      <c r="B1623" s="108" t="str">
        <f>IF(стр.10!BA16=стр.9!BI19,"ВЕРНО","ОШИБКА")</f>
        <v>ВЕРНО</v>
      </c>
    </row>
    <row r="1624" spans="1:2" ht="15.75" x14ac:dyDescent="0.2">
      <c r="A1624" s="113" t="s">
        <v>1532</v>
      </c>
      <c r="B1624" s="108" t="str">
        <f>IF(стр.10!BA18=стр.9!BI20,"ВЕРНО","ОШИБКА")</f>
        <v>ВЕРНО</v>
      </c>
    </row>
    <row r="1625" spans="1:2" ht="15.75" x14ac:dyDescent="0.2">
      <c r="A1625" s="113" t="s">
        <v>1533</v>
      </c>
      <c r="B1625" s="108" t="str">
        <f>IF(стр.10!BA19=стр.9!BI21,"ВЕРНО","ОШИБКА")</f>
        <v>ВЕРНО</v>
      </c>
    </row>
    <row r="1626" spans="1:2" ht="15.75" x14ac:dyDescent="0.2">
      <c r="A1626" s="113" t="s">
        <v>1534</v>
      </c>
      <c r="B1626" s="108" t="str">
        <f>IF(стр.10!BA20=стр.9!BI22,"ВЕРНО","ОШИБКА")</f>
        <v>ВЕРНО</v>
      </c>
    </row>
    <row r="1627" spans="1:2" ht="15.75" x14ac:dyDescent="0.2">
      <c r="A1627" s="113" t="s">
        <v>1535</v>
      </c>
      <c r="B1627" s="108" t="str">
        <f>IF(стр.10!BA21=стр.9!BI23,"ВЕРНО","ОШИБКА")</f>
        <v>ВЕРНО</v>
      </c>
    </row>
    <row r="1628" spans="1:2" ht="15.75" x14ac:dyDescent="0.2">
      <c r="A1628" s="113" t="s">
        <v>1536</v>
      </c>
      <c r="B1628" s="108" t="str">
        <f>IF(стр.10!BA22=стр.9!BI24,"ВЕРНО","ОШИБКА")</f>
        <v>ВЕРНО</v>
      </c>
    </row>
    <row r="1629" spans="1:2" ht="15.75" x14ac:dyDescent="0.2">
      <c r="A1629" s="113" t="s">
        <v>1537</v>
      </c>
      <c r="B1629" s="108" t="str">
        <f>IF(стр.10!BA23=стр.9!BI25,"ВЕРНО","ОШИБКА")</f>
        <v>ВЕРНО</v>
      </c>
    </row>
    <row r="1630" spans="1:2" ht="15.75" x14ac:dyDescent="0.2">
      <c r="A1630" s="113" t="s">
        <v>1538</v>
      </c>
      <c r="B1630" s="108" t="str">
        <f>IF(стр.10!BA24=стр.9!BI26,"ВЕРНО","ОШИБКА")</f>
        <v>ВЕРНО</v>
      </c>
    </row>
    <row r="1631" spans="1:2" ht="15.75" x14ac:dyDescent="0.2">
      <c r="A1631" s="113" t="s">
        <v>1539</v>
      </c>
      <c r="B1631" s="108" t="str">
        <f>IF(стр.10!BA25=стр.9!BI27,"ВЕРНО","ОШИБКА")</f>
        <v>ВЕРНО</v>
      </c>
    </row>
    <row r="1632" spans="1:2" ht="15.75" x14ac:dyDescent="0.2">
      <c r="A1632" s="113" t="s">
        <v>1540</v>
      </c>
      <c r="B1632" s="108" t="str">
        <f>IF(стр.10!BA26=стр.9!BI28,"ВЕРНО","ОШИБКА")</f>
        <v>ВЕРНО</v>
      </c>
    </row>
    <row r="1633" spans="1:2" ht="15.75" x14ac:dyDescent="0.2">
      <c r="A1633" s="113" t="s">
        <v>1541</v>
      </c>
      <c r="B1633" s="108" t="str">
        <f>IF(стр.10!BA27=стр.9!BI29,"ВЕРНО","ОШИБКА")</f>
        <v>ВЕРНО</v>
      </c>
    </row>
    <row r="1634" spans="1:2" ht="15.75" x14ac:dyDescent="0.2">
      <c r="A1634" s="113" t="s">
        <v>1542</v>
      </c>
      <c r="B1634" s="108" t="str">
        <f>IF(стр.10!BA28=стр.9!BI30,"ВЕРНО","ОШИБКА")</f>
        <v>ВЕРНО</v>
      </c>
    </row>
    <row r="1635" spans="1:2" ht="15.75" x14ac:dyDescent="0.2">
      <c r="A1635" s="113" t="s">
        <v>1543</v>
      </c>
      <c r="B1635" s="108" t="str">
        <f>IF(стр.10!BA29=стр.9!BI31,"ВЕРНО","ОШИБКА")</f>
        <v>ВЕРНО</v>
      </c>
    </row>
    <row r="1636" spans="1:2" ht="15.75" x14ac:dyDescent="0.2">
      <c r="A1636" s="113" t="s">
        <v>1544</v>
      </c>
      <c r="B1636" s="108" t="str">
        <f>IF(стр.10!BA30=стр.9!BI32,"ВЕРНО","ОШИБКА")</f>
        <v>ВЕРНО</v>
      </c>
    </row>
    <row r="1637" spans="1:2" ht="15.75" x14ac:dyDescent="0.2">
      <c r="A1637" s="113" t="s">
        <v>1545</v>
      </c>
      <c r="B1637" s="108" t="str">
        <f>IF(стр.10!BA32=стр.9!BI33,"ВЕРНО","ОШИБКА")</f>
        <v>ВЕРНО</v>
      </c>
    </row>
    <row r="1638" spans="1:2" ht="15.75" x14ac:dyDescent="0.2">
      <c r="A1638" s="113" t="s">
        <v>1546</v>
      </c>
      <c r="B1638" s="108" t="str">
        <f>IF(стр.10!BA33=стр.9!BI34,"ВЕРНО","ОШИБКА")</f>
        <v>ВЕРНО</v>
      </c>
    </row>
    <row r="1639" spans="1:2" ht="15.75" x14ac:dyDescent="0.2">
      <c r="A1639" s="113" t="s">
        <v>1547</v>
      </c>
      <c r="B1639" s="108" t="str">
        <f>IF(стр.11!AP12=стр.8!EK16,"ВЕРНО","ОШИБКА")</f>
        <v>ВЕРНО</v>
      </c>
    </row>
    <row r="1640" spans="1:2" ht="15.75" x14ac:dyDescent="0.2">
      <c r="A1640" s="113" t="s">
        <v>1548</v>
      </c>
      <c r="B1640" s="108" t="str">
        <f>IF(стр.11!AP15=стр.8!EK18,"ВЕРНО","ОШИБКА")</f>
        <v>ВЕРНО</v>
      </c>
    </row>
    <row r="1641" spans="1:2" ht="15.75" x14ac:dyDescent="0.2">
      <c r="A1641" s="113" t="s">
        <v>1549</v>
      </c>
      <c r="B1641" s="108" t="str">
        <f>IF(стр.11!AP17=стр.8!EK20,"ВЕРНО","ОШИБКА")</f>
        <v>ВЕРНО</v>
      </c>
    </row>
    <row r="1642" spans="1:2" ht="15.75" x14ac:dyDescent="0.2">
      <c r="A1642" s="113" t="s">
        <v>1550</v>
      </c>
      <c r="B1642" s="108" t="str">
        <f>IF(стр.11!AP19=стр.8!EK22,"ВЕРНО","ОШИБКА")</f>
        <v>ВЕРНО</v>
      </c>
    </row>
    <row r="1643" spans="1:2" ht="15.75" x14ac:dyDescent="0.2">
      <c r="A1643" s="113" t="s">
        <v>1551</v>
      </c>
      <c r="B1643" s="108" t="str">
        <f>IF(стр.11!AP20=стр.8!EK23,"ВЕРНО","ОШИБКА")</f>
        <v>ВЕРНО</v>
      </c>
    </row>
    <row r="1644" spans="1:2" ht="15.75" x14ac:dyDescent="0.2">
      <c r="A1644" s="113" t="s">
        <v>1552</v>
      </c>
      <c r="B1644" s="108" t="str">
        <f>IF(стр.11!AP21=стр.8!EK24,"ВЕРНО","ОШИБКА")</f>
        <v>ВЕРНО</v>
      </c>
    </row>
    <row r="1645" spans="1:2" ht="15.75" x14ac:dyDescent="0.2">
      <c r="A1645" s="113" t="s">
        <v>1553</v>
      </c>
      <c r="B1645" s="108" t="str">
        <f>IF(стр.11!AP23=стр.8!EK26,"ВЕРНО","ОШИБКА")</f>
        <v>ВЕРНО</v>
      </c>
    </row>
    <row r="1646" spans="1:2" ht="15.75" x14ac:dyDescent="0.2">
      <c r="A1646" s="113" t="s">
        <v>1554</v>
      </c>
      <c r="B1646" s="108" t="str">
        <f>IF(стр.11!AP25=стр.8!EK28,"ВЕРНО","ОШИБКА")</f>
        <v>ВЕРНО</v>
      </c>
    </row>
    <row r="1647" spans="1:2" ht="15.75" x14ac:dyDescent="0.2">
      <c r="A1647" s="113" t="s">
        <v>1555</v>
      </c>
      <c r="B1647" s="108" t="str">
        <f>IF(стр.11!AP26=стр.8!EK29,"ВЕРНО","ОШИБКА")</f>
        <v>ВЕРНО</v>
      </c>
    </row>
    <row r="1648" spans="1:2" ht="15.75" x14ac:dyDescent="0.2">
      <c r="A1648" s="113" t="s">
        <v>1556</v>
      </c>
      <c r="B1648" s="108" t="str">
        <f>IF(стр.11!AP27=стр.8!EK30,"ВЕРНО","ОШИБКА")</f>
        <v>ВЕРНО</v>
      </c>
    </row>
    <row r="1649" spans="1:2" ht="15.75" x14ac:dyDescent="0.2">
      <c r="A1649" s="113" t="s">
        <v>1557</v>
      </c>
      <c r="B1649" s="108" t="str">
        <f>IF(стр.11!AP29=стр.8!EK32,"ВЕРНО","ОШИБКА")</f>
        <v>ВЕРНО</v>
      </c>
    </row>
    <row r="1650" spans="1:2" ht="15.75" x14ac:dyDescent="0.2">
      <c r="A1650" s="113" t="s">
        <v>1558</v>
      </c>
      <c r="B1650" s="108" t="str">
        <f>IF(стр.11!AP30=стр.8!EK33,"ВЕРНО","ОШИБКА")</f>
        <v>ВЕРНО</v>
      </c>
    </row>
    <row r="1651" spans="1:2" ht="15.75" x14ac:dyDescent="0.2">
      <c r="A1651" s="113" t="s">
        <v>1559</v>
      </c>
      <c r="B1651" s="108" t="str">
        <f>IF(стр.11!AP31=стр.8!EK34,"ВЕРНО","ОШИБКА")</f>
        <v>ВЕРНО</v>
      </c>
    </row>
    <row r="1652" spans="1:2" ht="15.75" x14ac:dyDescent="0.2">
      <c r="A1652" s="113" t="s">
        <v>1560</v>
      </c>
      <c r="B1652" s="108" t="str">
        <f>IF(стр.11!AP32=стр.8!EK35,"ВЕРНО","ОШИБКА")</f>
        <v>ВЕРНО</v>
      </c>
    </row>
    <row r="1653" spans="1:2" ht="15.75" x14ac:dyDescent="0.2">
      <c r="A1653" s="113" t="s">
        <v>1561</v>
      </c>
      <c r="B1653" s="108" t="str">
        <f>IF(стр.11!AP33=стр.8!EK36,"ВЕРНО","ОШИБКА")</f>
        <v>ВЕРНО</v>
      </c>
    </row>
    <row r="1654" spans="1:2" ht="15.75" x14ac:dyDescent="0.2">
      <c r="A1654" s="113" t="s">
        <v>1562</v>
      </c>
      <c r="B1654" s="108" t="str">
        <f>IF(стр.11!AP34=стр.8!EK37,"ВЕРНО","ОШИБКА")</f>
        <v>ВЕРНО</v>
      </c>
    </row>
    <row r="1655" spans="1:2" ht="15.75" x14ac:dyDescent="0.2">
      <c r="A1655" s="113" t="s">
        <v>1563</v>
      </c>
      <c r="B1655" s="108" t="str">
        <f>IF(стр.11!AP35=стр.8!EK38,"ВЕРНО","ОШИБКА")</f>
        <v>ВЕРНО</v>
      </c>
    </row>
    <row r="1656" spans="1:2" ht="15.75" x14ac:dyDescent="0.2">
      <c r="A1656" s="113" t="s">
        <v>1564</v>
      </c>
      <c r="B1656" s="108" t="str">
        <f>IF(стр.11!AP37=стр.8!EK40,"ВЕРНО","ОШИБКА")</f>
        <v>ВЕРНО</v>
      </c>
    </row>
    <row r="1657" spans="1:2" ht="15.75" x14ac:dyDescent="0.2">
      <c r="A1657" s="113" t="s">
        <v>1565</v>
      </c>
      <c r="B1657" s="108" t="str">
        <f>IF(стр.11!AP39=стр.8!EK42,"ВЕРНО","ОШИБКА")</f>
        <v>ВЕРНО</v>
      </c>
    </row>
    <row r="1658" spans="1:2" ht="15.75" x14ac:dyDescent="0.2">
      <c r="A1658" s="113" t="s">
        <v>1566</v>
      </c>
      <c r="B1658" s="108" t="str">
        <f>IF(стр.11!AP41=стр.8!EK44,"ВЕРНО","ОШИБКА")</f>
        <v>ВЕРНО</v>
      </c>
    </row>
    <row r="1659" spans="1:2" ht="15.75" x14ac:dyDescent="0.2">
      <c r="A1659" s="113" t="s">
        <v>1567</v>
      </c>
      <c r="B1659" s="108" t="str">
        <f>IF(стр.11!AP43=стр.8!EK46,"ВЕРНО","ОШИБКА")</f>
        <v>ВЕРНО</v>
      </c>
    </row>
    <row r="1660" spans="1:2" ht="15.75" x14ac:dyDescent="0.2">
      <c r="A1660" s="113" t="s">
        <v>1568</v>
      </c>
      <c r="B1660" s="108" t="str">
        <f>IF(стр.11!AP44=стр.8!EK47,"ВЕРНО","ОШИБКА")</f>
        <v>ВЕРНО</v>
      </c>
    </row>
    <row r="1661" spans="1:2" ht="15.75" x14ac:dyDescent="0.2">
      <c r="A1661" s="113" t="s">
        <v>1569</v>
      </c>
      <c r="B1661" s="108" t="str">
        <f>IF(стр.11!AP12=SUM(стр.11!AP15,стр.11!AP21,стр.11!AP39,стр.11!AP44),"ВЕРНО","ОШИБКА")</f>
        <v>ВЕРНО</v>
      </c>
    </row>
    <row r="1662" spans="1:2" ht="15.75" x14ac:dyDescent="0.2">
      <c r="A1662" s="113" t="s">
        <v>1570</v>
      </c>
      <c r="B1662" s="108" t="str">
        <f>IF(стр.11!BA12=SUM(стр.11!BA15,стр.11!BA21,стр.11!BA39,стр.11!BA44),"ВЕРНО","ОШИБКА")</f>
        <v>ВЕРНО</v>
      </c>
    </row>
    <row r="1663" spans="1:2" ht="15.75" x14ac:dyDescent="0.2">
      <c r="A1663" s="113" t="s">
        <v>1571</v>
      </c>
      <c r="B1663" s="108" t="str">
        <f>IF(стр.11!BG12=SUM(стр.11!BG15,стр.11!BG21,стр.11!BG39,стр.11!BG44),"ВЕРНО","ОШИБКА")</f>
        <v>ВЕРНО</v>
      </c>
    </row>
    <row r="1664" spans="1:2" ht="15.75" x14ac:dyDescent="0.2">
      <c r="A1664" s="113" t="s">
        <v>1572</v>
      </c>
      <c r="B1664" s="108" t="str">
        <f>IF(стр.11!BM12=SUM(стр.11!BM15,стр.11!BM21,стр.11!BM39,стр.11!BM44),"ВЕРНО","ОШИБКА")</f>
        <v>ВЕРНО</v>
      </c>
    </row>
    <row r="1665" spans="1:2" ht="15.75" x14ac:dyDescent="0.2">
      <c r="A1665" s="113" t="s">
        <v>1573</v>
      </c>
      <c r="B1665" s="108" t="str">
        <f>IF(стр.11!BU12=SUM(стр.11!BU15,стр.11!BU21,стр.11!BU39,стр.11!BU44),"ВЕРНО","ОШИБКА")</f>
        <v>ВЕРНО</v>
      </c>
    </row>
    <row r="1666" spans="1:2" ht="15.75" x14ac:dyDescent="0.2">
      <c r="A1666" s="113" t="s">
        <v>1574</v>
      </c>
      <c r="B1666" s="108" t="str">
        <f>IF(стр.11!CC12=SUM(стр.11!CC15,стр.11!CC21,стр.11!CC39,стр.11!CC44),"ВЕРНО","ОШИБКА")</f>
        <v>ВЕРНО</v>
      </c>
    </row>
    <row r="1667" spans="1:2" ht="15.75" x14ac:dyDescent="0.2">
      <c r="A1667" s="113" t="s">
        <v>1575</v>
      </c>
      <c r="B1667" s="108" t="str">
        <f>IF(стр.11!CK12=SUM(стр.11!CK15,стр.11!CK21,стр.11!CK39,стр.11!CK44),"ВЕРНО","ОШИБКА")</f>
        <v>ВЕРНО</v>
      </c>
    </row>
    <row r="1668" spans="1:2" ht="15.75" x14ac:dyDescent="0.2">
      <c r="A1668" s="113" t="s">
        <v>1576</v>
      </c>
      <c r="B1668" s="108" t="str">
        <f>IF(стр.11!CS12=SUM(стр.11!CS15,стр.11!CS21,стр.11!CS39,стр.11!CS44),"ВЕРНО","ОШИБКА")</f>
        <v>ВЕРНО</v>
      </c>
    </row>
    <row r="1669" spans="1:2" ht="15.75" x14ac:dyDescent="0.2">
      <c r="A1669" s="113" t="s">
        <v>1577</v>
      </c>
      <c r="B1669" s="108" t="str">
        <f>IF(стр.11!DN12=SUM(стр.11!DN15,стр.11!DN21,стр.11!DN39,стр.11!DN44),"ВЕРНО","ОШИБКА")</f>
        <v>ВЕРНО</v>
      </c>
    </row>
    <row r="1670" spans="1:2" ht="15.75" x14ac:dyDescent="0.2">
      <c r="A1670" s="113" t="s">
        <v>1578</v>
      </c>
      <c r="B1670" s="108" t="str">
        <f>IF(стр.11!DT12=SUM(стр.11!DT15,стр.11!DT21,стр.11!DT39,стр.11!DT44),"ВЕРНО","ОШИБКА")</f>
        <v>ВЕРНО</v>
      </c>
    </row>
    <row r="1671" spans="1:2" ht="15.75" x14ac:dyDescent="0.2">
      <c r="A1671" s="113" t="s">
        <v>1579</v>
      </c>
      <c r="B1671" s="108" t="str">
        <f>IF(стр.11!DZ12=SUM(стр.11!DZ15,стр.11!DZ21,стр.11!DZ39,стр.11!DZ44),"ВЕРНО","ОШИБКА")</f>
        <v>ВЕРНО</v>
      </c>
    </row>
    <row r="1672" spans="1:2" ht="15.75" x14ac:dyDescent="0.2">
      <c r="A1672" s="113" t="s">
        <v>1580</v>
      </c>
      <c r="B1672" s="108" t="str">
        <f>IF(стр.11!EH12=SUM(стр.11!EH15,стр.11!EH21,стр.11!EH39,стр.11!EH44),"ВЕРНО","ОШИБКА")</f>
        <v>ВЕРНО</v>
      </c>
    </row>
    <row r="1673" spans="1:2" ht="15.75" x14ac:dyDescent="0.2">
      <c r="A1673" s="113" t="s">
        <v>1581</v>
      </c>
      <c r="B1673" s="108" t="str">
        <f>IF(стр.11!EP12=SUM(стр.11!EP15,стр.11!EP21,стр.11!EP39,стр.11!EP44),"ВЕРНО","ОШИБКА")</f>
        <v>ВЕРНО</v>
      </c>
    </row>
    <row r="1674" spans="1:2" ht="15.75" x14ac:dyDescent="0.2">
      <c r="A1674" s="113" t="s">
        <v>1582</v>
      </c>
      <c r="B1674" s="108" t="str">
        <f>IF(стр.11!EX12=SUM(стр.11!EX15,стр.11!EX21,стр.11!EX39,стр.11!EX44),"ВЕРНО","ОШИБКА")</f>
        <v>ВЕРНО</v>
      </c>
    </row>
    <row r="1675" spans="1:2" ht="15.75" x14ac:dyDescent="0.2">
      <c r="A1675" s="113" t="s">
        <v>1583</v>
      </c>
      <c r="B1675" s="108" t="str">
        <f>IF(стр.11!AP15&gt;=SUM(стр.11!AP17,стр.11!AP19,стр.11!AP20),"ВЕРНО","ОШИБКА")</f>
        <v>ВЕРНО</v>
      </c>
    </row>
    <row r="1676" spans="1:2" ht="15.75" x14ac:dyDescent="0.2">
      <c r="A1676" s="113" t="s">
        <v>1584</v>
      </c>
      <c r="B1676" s="108" t="str">
        <f>IF(стр.11!BA15&gt;=SUM(стр.11!BA17,стр.11!BA19,стр.11!BA20),"ВЕРНО","ОШИБКА")</f>
        <v>ВЕРНО</v>
      </c>
    </row>
    <row r="1677" spans="1:2" ht="15.75" x14ac:dyDescent="0.2">
      <c r="A1677" s="113" t="s">
        <v>1585</v>
      </c>
      <c r="B1677" s="108" t="str">
        <f>IF(стр.11!BG15&gt;=SUM(стр.11!BG17,стр.11!BG19,стр.11!BG20),"ВЕРНО","ОШИБКА")</f>
        <v>ВЕРНО</v>
      </c>
    </row>
    <row r="1678" spans="1:2" ht="15.75" x14ac:dyDescent="0.2">
      <c r="A1678" s="113" t="s">
        <v>1586</v>
      </c>
      <c r="B1678" s="108" t="str">
        <f>IF(стр.11!BM15&gt;=SUM(стр.11!BM17,стр.11!BM19,стр.11!BM20),"ВЕРНО","ОШИБКА")</f>
        <v>ВЕРНО</v>
      </c>
    </row>
    <row r="1679" spans="1:2" ht="15.75" x14ac:dyDescent="0.2">
      <c r="A1679" s="113" t="s">
        <v>1587</v>
      </c>
      <c r="B1679" s="108" t="str">
        <f>IF(стр.11!BU15&gt;=SUM(стр.11!BU17,стр.11!BU19,стр.11!BU20),"ВЕРНО","ОШИБКА")</f>
        <v>ВЕРНО</v>
      </c>
    </row>
    <row r="1680" spans="1:2" ht="15.75" x14ac:dyDescent="0.2">
      <c r="A1680" s="113" t="s">
        <v>1588</v>
      </c>
      <c r="B1680" s="108" t="str">
        <f>IF(стр.11!CC15&gt;=SUM(стр.11!CC17,стр.11!CC19,стр.11!CC20),"ВЕРНО","ОШИБКА")</f>
        <v>ВЕРНО</v>
      </c>
    </row>
    <row r="1681" spans="1:2" ht="15.75" x14ac:dyDescent="0.2">
      <c r="A1681" s="113" t="s">
        <v>1589</v>
      </c>
      <c r="B1681" s="108" t="str">
        <f>IF(стр.11!CK15&gt;=SUM(стр.11!CK17,стр.11!CK19,стр.11!CK20),"ВЕРНО","ОШИБКА")</f>
        <v>ВЕРНО</v>
      </c>
    </row>
    <row r="1682" spans="1:2" ht="15.75" x14ac:dyDescent="0.2">
      <c r="A1682" s="113" t="s">
        <v>1590</v>
      </c>
      <c r="B1682" s="108" t="str">
        <f>IF(стр.11!CS15&gt;=SUM(стр.11!CS17,стр.11!CS19,стр.11!CS20),"ВЕРНО","ОШИБКА")</f>
        <v>ВЕРНО</v>
      </c>
    </row>
    <row r="1683" spans="1:2" ht="15.75" x14ac:dyDescent="0.2">
      <c r="A1683" s="113" t="s">
        <v>1591</v>
      </c>
      <c r="B1683" s="108" t="str">
        <f>IF(стр.11!DN15&gt;=SUM(стр.11!DN17,стр.11!DN19,стр.11!DN20),"ВЕРНО","ОШИБКА")</f>
        <v>ВЕРНО</v>
      </c>
    </row>
    <row r="1684" spans="1:2" ht="15.75" x14ac:dyDescent="0.2">
      <c r="A1684" s="113" t="s">
        <v>1592</v>
      </c>
      <c r="B1684" s="108" t="str">
        <f>IF(стр.11!DT15&gt;=SUM(стр.11!DT17,стр.11!DT19,стр.11!DT20),"ВЕРНО","ОШИБКА")</f>
        <v>ВЕРНО</v>
      </c>
    </row>
    <row r="1685" spans="1:2" ht="15.75" x14ac:dyDescent="0.2">
      <c r="A1685" s="113" t="s">
        <v>1593</v>
      </c>
      <c r="B1685" s="108" t="str">
        <f>IF(стр.11!DZ15&gt;=SUM(стр.11!DZ17,стр.11!DZ19,стр.11!DZ20),"ВЕРНО","ОШИБКА")</f>
        <v>ВЕРНО</v>
      </c>
    </row>
    <row r="1686" spans="1:2" ht="15.75" x14ac:dyDescent="0.2">
      <c r="A1686" s="113" t="s">
        <v>1594</v>
      </c>
      <c r="B1686" s="108" t="str">
        <f>IF(стр.11!EH15&gt;=SUM(стр.11!EH17,стр.11!EH19,стр.11!EH20),"ВЕРНО","ОШИБКА")</f>
        <v>ВЕРНО</v>
      </c>
    </row>
    <row r="1687" spans="1:2" ht="15.75" x14ac:dyDescent="0.2">
      <c r="A1687" s="113" t="s">
        <v>1595</v>
      </c>
      <c r="B1687" s="108" t="str">
        <f>IF(стр.11!EP15&gt;=SUM(стр.11!EP17,стр.11!EP19,стр.11!EP20),"ВЕРНО","ОШИБКА")</f>
        <v>ВЕРНО</v>
      </c>
    </row>
    <row r="1688" spans="1:2" ht="15.75" x14ac:dyDescent="0.2">
      <c r="A1688" s="113" t="s">
        <v>1596</v>
      </c>
      <c r="B1688" s="108" t="str">
        <f>IF(стр.11!EX15&gt;=SUM(стр.11!EX17,стр.11!EX19,стр.11!EX20),"ВЕРНО","ОШИБКА")</f>
        <v>ВЕРНО</v>
      </c>
    </row>
    <row r="1689" spans="1:2" ht="15.75" x14ac:dyDescent="0.2">
      <c r="A1689" s="113" t="s">
        <v>1597</v>
      </c>
      <c r="B1689" s="108" t="str">
        <f>IF(стр.11!AP21=SUM(стр.11!AP23:AZ38),"ВЕРНО","ОШИБКА")</f>
        <v>ВЕРНО</v>
      </c>
    </row>
    <row r="1690" spans="1:2" ht="15.75" x14ac:dyDescent="0.2">
      <c r="A1690" s="113" t="s">
        <v>1598</v>
      </c>
      <c r="B1690" s="108" t="str">
        <f>IF(стр.11!BA21=SUM(стр.11!BA23:BF38),"ВЕРНО","ОШИБКА")</f>
        <v>ВЕРНО</v>
      </c>
    </row>
    <row r="1691" spans="1:2" ht="15.75" x14ac:dyDescent="0.2">
      <c r="A1691" s="113" t="s">
        <v>1599</v>
      </c>
      <c r="B1691" s="108" t="str">
        <f>IF(стр.11!BG21=SUM(стр.11!BG23:BL38),"ВЕРНО","ОШИБКА")</f>
        <v>ВЕРНО</v>
      </c>
    </row>
    <row r="1692" spans="1:2" ht="15.75" x14ac:dyDescent="0.2">
      <c r="A1692" s="113" t="s">
        <v>1600</v>
      </c>
      <c r="B1692" s="108" t="str">
        <f>IF(стр.11!BM21=SUM(стр.11!BM23:BT38),"ВЕРНО","ОШИБКА")</f>
        <v>ВЕРНО</v>
      </c>
    </row>
    <row r="1693" spans="1:2" ht="15.75" x14ac:dyDescent="0.2">
      <c r="A1693" s="113" t="s">
        <v>1601</v>
      </c>
      <c r="B1693" s="108" t="str">
        <f>IF(стр.11!BU21=SUM(стр.11!BU23:CB38),"ВЕРНО","ОШИБКА")</f>
        <v>ВЕРНО</v>
      </c>
    </row>
    <row r="1694" spans="1:2" ht="15.75" x14ac:dyDescent="0.2">
      <c r="A1694" s="113" t="s">
        <v>1602</v>
      </c>
      <c r="B1694" s="108" t="str">
        <f>IF(стр.11!CC21=SUM(стр.11!CC23:CJ38),"ВЕРНО","ОШИБКА")</f>
        <v>ВЕРНО</v>
      </c>
    </row>
    <row r="1695" spans="1:2" ht="15.75" x14ac:dyDescent="0.2">
      <c r="A1695" s="113" t="s">
        <v>1603</v>
      </c>
      <c r="B1695" s="108" t="str">
        <f>IF(стр.11!CK21=SUM(стр.11!CK23:CR38),"ВЕРНО","ОШИБКА")</f>
        <v>ВЕРНО</v>
      </c>
    </row>
    <row r="1696" spans="1:2" ht="15.75" x14ac:dyDescent="0.2">
      <c r="A1696" s="113" t="s">
        <v>1604</v>
      </c>
      <c r="B1696" s="108" t="str">
        <f>IF(стр.11!CS21=SUM(стр.11!CS23:DM38),"ВЕРНО","ОШИБКА")</f>
        <v>ВЕРНО</v>
      </c>
    </row>
    <row r="1697" spans="1:2" ht="15.75" x14ac:dyDescent="0.2">
      <c r="A1697" s="113" t="s">
        <v>1605</v>
      </c>
      <c r="B1697" s="108" t="str">
        <f>IF(стр.11!DN21=SUM(стр.11!DN23:DS38),"ВЕРНО","ОШИБКА")</f>
        <v>ВЕРНО</v>
      </c>
    </row>
    <row r="1698" spans="1:2" ht="15.75" x14ac:dyDescent="0.2">
      <c r="A1698" s="113" t="s">
        <v>1606</v>
      </c>
      <c r="B1698" s="108" t="str">
        <f>IF(стр.11!DT21=SUM(стр.11!DT23:DY38),"ВЕРНО","ОШИБКА")</f>
        <v>ВЕРНО</v>
      </c>
    </row>
    <row r="1699" spans="1:2" ht="15.75" x14ac:dyDescent="0.2">
      <c r="A1699" s="113" t="s">
        <v>1607</v>
      </c>
      <c r="B1699" s="108" t="str">
        <f>IF(стр.11!DZ21=SUM(стр.11!DZ23:EG38),"ВЕРНО","ОШИБКА")</f>
        <v>ВЕРНО</v>
      </c>
    </row>
    <row r="1700" spans="1:2" ht="15.75" x14ac:dyDescent="0.2">
      <c r="A1700" s="113" t="s">
        <v>1608</v>
      </c>
      <c r="B1700" s="108" t="str">
        <f>IF(стр.11!EH21=SUM(стр.11!EH23:EO38),"ВЕРНО","ОШИБКА")</f>
        <v>ВЕРНО</v>
      </c>
    </row>
    <row r="1701" spans="1:2" ht="15.75" x14ac:dyDescent="0.2">
      <c r="A1701" s="113" t="s">
        <v>1609</v>
      </c>
      <c r="B1701" s="108" t="str">
        <f>IF(стр.11!EP21=SUM(стр.11!EP23:EW38),"ВЕРНО","ОШИБКА")</f>
        <v>ВЕРНО</v>
      </c>
    </row>
    <row r="1702" spans="1:2" ht="15.75" x14ac:dyDescent="0.2">
      <c r="A1702" s="113" t="s">
        <v>1610</v>
      </c>
      <c r="B1702" s="108" t="str">
        <f>IF(стр.11!EX21=SUM(стр.11!EX23:FE38),"ВЕРНО","ОШИБКА")</f>
        <v>ВЕРНО</v>
      </c>
    </row>
    <row r="1703" spans="1:2" ht="15.75" x14ac:dyDescent="0.2">
      <c r="A1703" s="113" t="s">
        <v>1633</v>
      </c>
      <c r="B1703" s="108" t="str">
        <f>IF(стр.11!AP39&gt;=SUM(стр.11!AP41,стр.11!AP43),"ВЕРНО","ОШИБКА")</f>
        <v>ВЕРНО</v>
      </c>
    </row>
    <row r="1704" spans="1:2" ht="15.75" x14ac:dyDescent="0.2">
      <c r="A1704" s="113" t="s">
        <v>1634</v>
      </c>
      <c r="B1704" s="108" t="str">
        <f>IF(стр.11!BA39&gt;=SUM(стр.11!BA41,стр.11!BA43),"ВЕРНО","ОШИБКА")</f>
        <v>ВЕРНО</v>
      </c>
    </row>
    <row r="1705" spans="1:2" ht="15.75" x14ac:dyDescent="0.2">
      <c r="A1705" s="113" t="s">
        <v>1635</v>
      </c>
      <c r="B1705" s="108" t="str">
        <f>IF(стр.11!BG39&gt;=SUM(стр.11!BG41,стр.11!BG43),"ВЕРНО","ОШИБКА")</f>
        <v>ВЕРНО</v>
      </c>
    </row>
    <row r="1706" spans="1:2" ht="15.75" x14ac:dyDescent="0.2">
      <c r="A1706" s="113" t="s">
        <v>1636</v>
      </c>
      <c r="B1706" s="108" t="str">
        <f>IF(стр.11!BM39&gt;=SUM(стр.11!BM41,стр.11!BM43),"ВЕРНО","ОШИБКА")</f>
        <v>ВЕРНО</v>
      </c>
    </row>
    <row r="1707" spans="1:2" ht="15.75" x14ac:dyDescent="0.2">
      <c r="A1707" s="113" t="s">
        <v>1637</v>
      </c>
      <c r="B1707" s="108" t="str">
        <f>IF(стр.11!BU39&gt;=SUM(стр.11!BU41,стр.11!BU43),"ВЕРНО","ОШИБКА")</f>
        <v>ВЕРНО</v>
      </c>
    </row>
    <row r="1708" spans="1:2" ht="15.75" x14ac:dyDescent="0.2">
      <c r="A1708" s="113" t="s">
        <v>1638</v>
      </c>
      <c r="B1708" s="108" t="str">
        <f>IF(стр.11!CC39&gt;=SUM(стр.11!CC41,стр.11!CC43),"ВЕРНО","ОШИБКА")</f>
        <v>ВЕРНО</v>
      </c>
    </row>
    <row r="1709" spans="1:2" ht="15.75" x14ac:dyDescent="0.2">
      <c r="A1709" s="113" t="s">
        <v>1639</v>
      </c>
      <c r="B1709" s="108" t="str">
        <f>IF(стр.11!CK39&gt;=SUM(стр.11!CK41,стр.11!CK43),"ВЕРНО","ОШИБКА")</f>
        <v>ВЕРНО</v>
      </c>
    </row>
    <row r="1710" spans="1:2" ht="15.75" x14ac:dyDescent="0.2">
      <c r="A1710" s="113" t="s">
        <v>1640</v>
      </c>
      <c r="B1710" s="108" t="str">
        <f>IF(стр.11!CS39&gt;=SUM(стр.11!CS41,стр.11!CS43),"ВЕРНО","ОШИБКА")</f>
        <v>ВЕРНО</v>
      </c>
    </row>
    <row r="1711" spans="1:2" ht="15.75" x14ac:dyDescent="0.2">
      <c r="A1711" s="113" t="s">
        <v>1641</v>
      </c>
      <c r="B1711" s="108" t="str">
        <f>IF(стр.11!DN39&gt;=SUM(стр.11!DN41,стр.11!DN43),"ВЕРНО","ОШИБКА")</f>
        <v>ВЕРНО</v>
      </c>
    </row>
    <row r="1712" spans="1:2" ht="15.75" x14ac:dyDescent="0.2">
      <c r="A1712" s="113" t="s">
        <v>1642</v>
      </c>
      <c r="B1712" s="108" t="str">
        <f>IF(стр.11!DT39&gt;=SUM(стр.11!DT41,стр.11!DT43),"ВЕРНО","ОШИБКА")</f>
        <v>ВЕРНО</v>
      </c>
    </row>
    <row r="1713" spans="1:2" ht="15.75" x14ac:dyDescent="0.2">
      <c r="A1713" s="113" t="s">
        <v>1643</v>
      </c>
      <c r="B1713" s="108" t="str">
        <f>IF(стр.11!DZ39&gt;=SUM(стр.11!DZ41,стр.11!DZ43),"ВЕРНО","ОШИБКА")</f>
        <v>ВЕРНО</v>
      </c>
    </row>
    <row r="1714" spans="1:2" ht="15.75" x14ac:dyDescent="0.2">
      <c r="A1714" s="113" t="s">
        <v>1644</v>
      </c>
      <c r="B1714" s="108" t="str">
        <f>IF(стр.11!EH39&gt;=SUM(стр.11!EH41,стр.11!EH43),"ВЕРНО","ОШИБКА")</f>
        <v>ВЕРНО</v>
      </c>
    </row>
    <row r="1715" spans="1:2" ht="15.75" x14ac:dyDescent="0.2">
      <c r="A1715" s="113" t="s">
        <v>1645</v>
      </c>
      <c r="B1715" s="108" t="str">
        <f>IF(стр.11!EP39&gt;=SUM(стр.11!EP41,стр.11!EP43),"ВЕРНО","ОШИБКА")</f>
        <v>ВЕРНО</v>
      </c>
    </row>
    <row r="1716" spans="1:2" ht="15.75" x14ac:dyDescent="0.2">
      <c r="A1716" s="113" t="s">
        <v>1646</v>
      </c>
      <c r="B1716" s="108" t="str">
        <f>IF(стр.11!EX39&gt;=SUM(стр.11!EX41,стр.11!EX43),"ВЕРНО","ОШИБКА")</f>
        <v>ВЕРНО</v>
      </c>
    </row>
    <row r="1717" spans="1:2" ht="15.75" x14ac:dyDescent="0.2">
      <c r="A1717" s="113" t="s">
        <v>1611</v>
      </c>
      <c r="B1717" s="108" t="str">
        <f>IF(стр.11!AP12=SUM(стр.11!BA12:CR12),"ВЕРНО","ОШИБКА")</f>
        <v>ВЕРНО</v>
      </c>
    </row>
    <row r="1718" spans="1:2" ht="15.75" x14ac:dyDescent="0.2">
      <c r="A1718" s="113" t="s">
        <v>1612</v>
      </c>
      <c r="B1718" s="108" t="str">
        <f>IF(стр.11!AP15=SUM(стр.11!BA15:CR15),"ВЕРНО","ОШИБКА")</f>
        <v>ВЕРНО</v>
      </c>
    </row>
    <row r="1719" spans="1:2" ht="15.75" x14ac:dyDescent="0.2">
      <c r="A1719" s="113" t="s">
        <v>1613</v>
      </c>
      <c r="B1719" s="108" t="str">
        <f>IF(стр.11!AP17=SUM(стр.11!BA17:CR17),"ВЕРНО","ОШИБКА")</f>
        <v>ВЕРНО</v>
      </c>
    </row>
    <row r="1720" spans="1:2" ht="15.75" x14ac:dyDescent="0.2">
      <c r="A1720" s="113" t="s">
        <v>1614</v>
      </c>
      <c r="B1720" s="108" t="str">
        <f>IF(стр.11!AP19=SUM(стр.11!BA19:CR19),"ВЕРНО","ОШИБКА")</f>
        <v>ВЕРНО</v>
      </c>
    </row>
    <row r="1721" spans="1:2" ht="15.75" x14ac:dyDescent="0.2">
      <c r="A1721" s="113" t="s">
        <v>1615</v>
      </c>
      <c r="B1721" s="108" t="str">
        <f>IF(стр.11!AP20=SUM(стр.11!BA20:CR20),"ВЕРНО","ОШИБКА")</f>
        <v>ВЕРНО</v>
      </c>
    </row>
    <row r="1722" spans="1:2" ht="15.75" x14ac:dyDescent="0.2">
      <c r="A1722" s="113" t="s">
        <v>1616</v>
      </c>
      <c r="B1722" s="108" t="str">
        <f>IF(стр.11!AP21=SUM(стр.11!BA21:CR21),"ВЕРНО","ОШИБКА")</f>
        <v>ВЕРНО</v>
      </c>
    </row>
    <row r="1723" spans="1:2" ht="15.75" x14ac:dyDescent="0.2">
      <c r="A1723" s="113" t="s">
        <v>1617</v>
      </c>
      <c r="B1723" s="108" t="str">
        <f>IF(стр.11!AP23=SUM(стр.11!BA23:CR23),"ВЕРНО","ОШИБКА")</f>
        <v>ВЕРНО</v>
      </c>
    </row>
    <row r="1724" spans="1:2" ht="15.75" x14ac:dyDescent="0.2">
      <c r="A1724" s="113" t="s">
        <v>1618</v>
      </c>
      <c r="B1724" s="108" t="str">
        <f>IF(стр.11!AP25=SUM(стр.11!BA25:CR25),"ВЕРНО","ОШИБКА")</f>
        <v>ВЕРНО</v>
      </c>
    </row>
    <row r="1725" spans="1:2" ht="15.75" x14ac:dyDescent="0.2">
      <c r="A1725" s="113" t="s">
        <v>1619</v>
      </c>
      <c r="B1725" s="108" t="str">
        <f>IF(стр.11!AP26=SUM(стр.11!BA26:CR26),"ВЕРНО","ОШИБКА")</f>
        <v>ВЕРНО</v>
      </c>
    </row>
    <row r="1726" spans="1:2" ht="15.75" x14ac:dyDescent="0.2">
      <c r="A1726" s="113" t="s">
        <v>1620</v>
      </c>
      <c r="B1726" s="108" t="str">
        <f>IF(стр.11!AP27=SUM(стр.11!BA27:CR27),"ВЕРНО","ОШИБКА")</f>
        <v>ВЕРНО</v>
      </c>
    </row>
    <row r="1727" spans="1:2" ht="15.75" x14ac:dyDescent="0.2">
      <c r="A1727" s="113" t="s">
        <v>1621</v>
      </c>
      <c r="B1727" s="108" t="str">
        <f>IF(стр.11!AP29=SUM(стр.11!BA29:CR29),"ВЕРНО","ОШИБКА")</f>
        <v>ВЕРНО</v>
      </c>
    </row>
    <row r="1728" spans="1:2" ht="15.75" x14ac:dyDescent="0.2">
      <c r="A1728" s="113" t="s">
        <v>1622</v>
      </c>
      <c r="B1728" s="108" t="str">
        <f>IF(стр.11!AP30=SUM(стр.11!BA30:CR30),"ВЕРНО","ОШИБКА")</f>
        <v>ВЕРНО</v>
      </c>
    </row>
    <row r="1729" spans="1:2" ht="15.75" x14ac:dyDescent="0.2">
      <c r="A1729" s="113" t="s">
        <v>1623</v>
      </c>
      <c r="B1729" s="108" t="str">
        <f>IF(стр.11!AP31=SUM(стр.11!BA31:CR31),"ВЕРНО","ОШИБКА")</f>
        <v>ВЕРНО</v>
      </c>
    </row>
    <row r="1730" spans="1:2" ht="15.75" x14ac:dyDescent="0.2">
      <c r="A1730" s="113" t="s">
        <v>1624</v>
      </c>
      <c r="B1730" s="108" t="str">
        <f>IF(стр.11!AP32=SUM(стр.11!BA32:CR32),"ВЕРНО","ОШИБКА")</f>
        <v>ВЕРНО</v>
      </c>
    </row>
    <row r="1731" spans="1:2" ht="15.75" x14ac:dyDescent="0.2">
      <c r="A1731" s="113" t="s">
        <v>1625</v>
      </c>
      <c r="B1731" s="108" t="str">
        <f>IF(стр.11!AP33=SUM(стр.11!BA33:CR33),"ВЕРНО","ОШИБКА")</f>
        <v>ВЕРНО</v>
      </c>
    </row>
    <row r="1732" spans="1:2" ht="15.75" x14ac:dyDescent="0.2">
      <c r="A1732" s="113" t="s">
        <v>1626</v>
      </c>
      <c r="B1732" s="108" t="str">
        <f>IF(стр.11!AP34=SUM(стр.11!BA34:CR34),"ВЕРНО","ОШИБКА")</f>
        <v>ВЕРНО</v>
      </c>
    </row>
    <row r="1733" spans="1:2" ht="15.75" x14ac:dyDescent="0.2">
      <c r="A1733" s="113" t="s">
        <v>1627</v>
      </c>
      <c r="B1733" s="108" t="str">
        <f>IF(стр.11!AP35=SUM(стр.11!BA35:CR35),"ВЕРНО","ОШИБКА")</f>
        <v>ВЕРНО</v>
      </c>
    </row>
    <row r="1734" spans="1:2" ht="15.75" x14ac:dyDescent="0.2">
      <c r="A1734" s="113" t="s">
        <v>1628</v>
      </c>
      <c r="B1734" s="108" t="str">
        <f>IF(стр.11!AP37=SUM(стр.11!BA37:CR37),"ВЕРНО","ОШИБКА")</f>
        <v>ВЕРНО</v>
      </c>
    </row>
    <row r="1735" spans="1:2" ht="15.75" x14ac:dyDescent="0.2">
      <c r="A1735" s="113" t="s">
        <v>1629</v>
      </c>
      <c r="B1735" s="108" t="str">
        <f>IF(стр.11!AP39=SUM(стр.11!BA39:CR39),"ВЕРНО","ОШИБКА")</f>
        <v>ВЕРНО</v>
      </c>
    </row>
    <row r="1736" spans="1:2" ht="15.75" x14ac:dyDescent="0.2">
      <c r="A1736" s="113" t="s">
        <v>1630</v>
      </c>
      <c r="B1736" s="108" t="str">
        <f>IF(стр.11!AP41=SUM(стр.11!BA41:CR41),"ВЕРНО","ОШИБКА")</f>
        <v>ВЕРНО</v>
      </c>
    </row>
    <row r="1737" spans="1:2" ht="15.75" x14ac:dyDescent="0.2">
      <c r="A1737" s="113" t="s">
        <v>1631</v>
      </c>
      <c r="B1737" s="108" t="str">
        <f>IF(стр.11!AP43=SUM(стр.11!BA43:CR43),"ВЕРНО","ОШИБКА")</f>
        <v>ВЕРНО</v>
      </c>
    </row>
    <row r="1738" spans="1:2" ht="15.75" x14ac:dyDescent="0.2">
      <c r="A1738" s="113" t="s">
        <v>1632</v>
      </c>
      <c r="B1738" s="108" t="str">
        <f>IF(стр.11!AP44=SUM(стр.11!BA44:CR44),"ВЕРНО","ОШИБКА")</f>
        <v>ВЕРНО</v>
      </c>
    </row>
    <row r="1739" spans="1:2" ht="15.75" x14ac:dyDescent="0.2">
      <c r="A1739" s="113" t="s">
        <v>1647</v>
      </c>
      <c r="B1739" s="108" t="str">
        <f>IF(стр.11!AP12&gt;=стр.11!CS12,"ВЕРНО","ОШИБКА")</f>
        <v>ВЕРНО</v>
      </c>
    </row>
    <row r="1740" spans="1:2" ht="15.75" x14ac:dyDescent="0.2">
      <c r="A1740" s="113" t="s">
        <v>1648</v>
      </c>
      <c r="B1740" s="108" t="str">
        <f>IF(стр.11!AP15&gt;=стр.11!CS15,"ВЕРНО","ОШИБКА")</f>
        <v>ВЕРНО</v>
      </c>
    </row>
    <row r="1741" spans="1:2" ht="15.75" x14ac:dyDescent="0.2">
      <c r="A1741" s="113" t="s">
        <v>1649</v>
      </c>
      <c r="B1741" s="108" t="str">
        <f>IF(стр.11!AP17&gt;=стр.11!CS17,"ВЕРНО","ОШИБКА")</f>
        <v>ВЕРНО</v>
      </c>
    </row>
    <row r="1742" spans="1:2" ht="15.75" x14ac:dyDescent="0.2">
      <c r="A1742" s="113" t="s">
        <v>1650</v>
      </c>
      <c r="B1742" s="108" t="str">
        <f>IF(стр.11!AP19&gt;=стр.11!CS19,"ВЕРНО","ОШИБКА")</f>
        <v>ВЕРНО</v>
      </c>
    </row>
    <row r="1743" spans="1:2" ht="15.75" x14ac:dyDescent="0.2">
      <c r="A1743" s="113" t="s">
        <v>1651</v>
      </c>
      <c r="B1743" s="108" t="str">
        <f>IF(стр.11!AP20&gt;=стр.11!CS20,"ВЕРНО","ОШИБКА")</f>
        <v>ВЕРНО</v>
      </c>
    </row>
    <row r="1744" spans="1:2" ht="15.75" x14ac:dyDescent="0.2">
      <c r="A1744" s="113" t="s">
        <v>1652</v>
      </c>
      <c r="B1744" s="108" t="str">
        <f>IF(стр.11!AP21&gt;=стр.11!CS21,"ВЕРНО","ОШИБКА")</f>
        <v>ВЕРНО</v>
      </c>
    </row>
    <row r="1745" spans="1:2" ht="15.75" x14ac:dyDescent="0.2">
      <c r="A1745" s="113" t="s">
        <v>1653</v>
      </c>
      <c r="B1745" s="108" t="str">
        <f>IF(стр.11!AP23&gt;=стр.11!CS23,"ВЕРНО","ОШИБКА")</f>
        <v>ВЕРНО</v>
      </c>
    </row>
    <row r="1746" spans="1:2" ht="15.75" x14ac:dyDescent="0.2">
      <c r="A1746" s="113" t="s">
        <v>1654</v>
      </c>
      <c r="B1746" s="108" t="str">
        <f>IF(стр.11!AP25&gt;=стр.11!CS25,"ВЕРНО","ОШИБКА")</f>
        <v>ВЕРНО</v>
      </c>
    </row>
    <row r="1747" spans="1:2" ht="15.75" x14ac:dyDescent="0.2">
      <c r="A1747" s="113" t="s">
        <v>1655</v>
      </c>
      <c r="B1747" s="108" t="str">
        <f>IF(стр.11!AP26&gt;=стр.11!CS26,"ВЕРНО","ОШИБКА")</f>
        <v>ВЕРНО</v>
      </c>
    </row>
    <row r="1748" spans="1:2" ht="15.75" x14ac:dyDescent="0.2">
      <c r="A1748" s="113" t="s">
        <v>1656</v>
      </c>
      <c r="B1748" s="108" t="str">
        <f>IF(стр.11!AP27&gt;=стр.11!CS27,"ВЕРНО","ОШИБКА")</f>
        <v>ВЕРНО</v>
      </c>
    </row>
    <row r="1749" spans="1:2" ht="15.75" x14ac:dyDescent="0.2">
      <c r="A1749" s="113" t="s">
        <v>1657</v>
      </c>
      <c r="B1749" s="108" t="str">
        <f>IF(стр.11!AP29&gt;=стр.11!CS29,"ВЕРНО","ОШИБКА")</f>
        <v>ВЕРНО</v>
      </c>
    </row>
    <row r="1750" spans="1:2" ht="15.75" x14ac:dyDescent="0.2">
      <c r="A1750" s="113" t="s">
        <v>1658</v>
      </c>
      <c r="B1750" s="108" t="str">
        <f>IF(стр.11!AP30&gt;=стр.11!CS30,"ВЕРНО","ОШИБКА")</f>
        <v>ВЕРНО</v>
      </c>
    </row>
    <row r="1751" spans="1:2" ht="15.75" x14ac:dyDescent="0.2">
      <c r="A1751" s="113" t="s">
        <v>1659</v>
      </c>
      <c r="B1751" s="108" t="str">
        <f>IF(стр.11!AP31&gt;=стр.11!CS31,"ВЕРНО","ОШИБКА")</f>
        <v>ВЕРНО</v>
      </c>
    </row>
    <row r="1752" spans="1:2" ht="15.75" x14ac:dyDescent="0.2">
      <c r="A1752" s="113" t="s">
        <v>1660</v>
      </c>
      <c r="B1752" s="108" t="str">
        <f>IF(стр.11!AP32&gt;=стр.11!CS32,"ВЕРНО","ОШИБКА")</f>
        <v>ВЕРНО</v>
      </c>
    </row>
    <row r="1753" spans="1:2" ht="15.75" x14ac:dyDescent="0.2">
      <c r="A1753" s="113" t="s">
        <v>1661</v>
      </c>
      <c r="B1753" s="108" t="str">
        <f>IF(стр.11!AP33&gt;=стр.11!CS33,"ВЕРНО","ОШИБКА")</f>
        <v>ВЕРНО</v>
      </c>
    </row>
    <row r="1754" spans="1:2" ht="15.75" x14ac:dyDescent="0.2">
      <c r="A1754" s="113" t="s">
        <v>1662</v>
      </c>
      <c r="B1754" s="108" t="str">
        <f>IF(стр.11!AP34&gt;=стр.11!CS34,"ВЕРНО","ОШИБКА")</f>
        <v>ВЕРНО</v>
      </c>
    </row>
    <row r="1755" spans="1:2" ht="15.75" x14ac:dyDescent="0.2">
      <c r="A1755" s="113" t="s">
        <v>1663</v>
      </c>
      <c r="B1755" s="108" t="str">
        <f>IF(стр.11!AP35&gt;=стр.11!CS35,"ВЕРНО","ОШИБКА")</f>
        <v>ВЕРНО</v>
      </c>
    </row>
    <row r="1756" spans="1:2" ht="15.75" x14ac:dyDescent="0.2">
      <c r="A1756" s="113" t="s">
        <v>1664</v>
      </c>
      <c r="B1756" s="108" t="str">
        <f>IF(стр.11!AP37&gt;=стр.11!CS37,"ВЕРНО","ОШИБКА")</f>
        <v>ВЕРНО</v>
      </c>
    </row>
    <row r="1757" spans="1:2" ht="15.75" x14ac:dyDescent="0.2">
      <c r="A1757" s="113" t="s">
        <v>1665</v>
      </c>
      <c r="B1757" s="108" t="str">
        <f>IF(стр.11!AP39&gt;=стр.11!CS39,"ВЕРНО","ОШИБКА")</f>
        <v>ВЕРНО</v>
      </c>
    </row>
    <row r="1758" spans="1:2" ht="15.75" x14ac:dyDescent="0.2">
      <c r="A1758" s="113" t="s">
        <v>1666</v>
      </c>
      <c r="B1758" s="108" t="str">
        <f>IF(стр.11!AP41&gt;=стр.11!CS41,"ВЕРНО","ОШИБКА")</f>
        <v>ВЕРНО</v>
      </c>
    </row>
    <row r="1759" spans="1:2" ht="15.75" x14ac:dyDescent="0.2">
      <c r="A1759" s="113" t="s">
        <v>1667</v>
      </c>
      <c r="B1759" s="108" t="str">
        <f>IF(стр.11!AP43&gt;=стр.11!CS43,"ВЕРНО","ОШИБКА")</f>
        <v>ВЕРНО</v>
      </c>
    </row>
    <row r="1760" spans="1:2" ht="15.75" x14ac:dyDescent="0.2">
      <c r="A1760" s="113" t="s">
        <v>1668</v>
      </c>
      <c r="B1760" s="108" t="str">
        <f>IF(стр.11!AP44&gt;=стр.11!CS44,"ВЕРНО","ОШИБКА")</f>
        <v>ВЕРНО</v>
      </c>
    </row>
    <row r="1761" spans="1:2" ht="15.75" x14ac:dyDescent="0.2">
      <c r="A1761" s="113" t="s">
        <v>1669</v>
      </c>
      <c r="B1761" s="108" t="str">
        <f>IF(стр.11!CS12=SUM(стр.11!DN12:FE12),"ВЕРНО","ОШИБКА")</f>
        <v>ВЕРНО</v>
      </c>
    </row>
    <row r="1762" spans="1:2" ht="15.75" x14ac:dyDescent="0.2">
      <c r="A1762" s="113" t="s">
        <v>1670</v>
      </c>
      <c r="B1762" s="108" t="str">
        <f>IF(стр.11!CS15=SUM(стр.11!DN15:FE15),"ВЕРНО","ОШИБКА")</f>
        <v>ВЕРНО</v>
      </c>
    </row>
    <row r="1763" spans="1:2" ht="15.75" x14ac:dyDescent="0.2">
      <c r="A1763" s="113" t="s">
        <v>1671</v>
      </c>
      <c r="B1763" s="108" t="str">
        <f>IF(стр.11!CS17=SUM(стр.11!DN17:FE17),"ВЕРНО","ОШИБКА")</f>
        <v>ВЕРНО</v>
      </c>
    </row>
    <row r="1764" spans="1:2" ht="15.75" x14ac:dyDescent="0.2">
      <c r="A1764" s="113" t="s">
        <v>1672</v>
      </c>
      <c r="B1764" s="108" t="str">
        <f>IF(стр.11!CS19=SUM(стр.11!DN19:FE19),"ВЕРНО","ОШИБКА")</f>
        <v>ВЕРНО</v>
      </c>
    </row>
    <row r="1765" spans="1:2" ht="15.75" x14ac:dyDescent="0.2">
      <c r="A1765" s="113" t="s">
        <v>1673</v>
      </c>
      <c r="B1765" s="108" t="str">
        <f>IF(стр.11!CS20=SUM(стр.11!DN20:FE20),"ВЕРНО","ОШИБКА")</f>
        <v>ВЕРНО</v>
      </c>
    </row>
    <row r="1766" spans="1:2" ht="15.75" x14ac:dyDescent="0.2">
      <c r="A1766" s="113" t="s">
        <v>1674</v>
      </c>
      <c r="B1766" s="108" t="str">
        <f>IF(стр.11!CS21=SUM(стр.11!DN21:FE21),"ВЕРНО","ОШИБКА")</f>
        <v>ВЕРНО</v>
      </c>
    </row>
    <row r="1767" spans="1:2" ht="15.75" x14ac:dyDescent="0.2">
      <c r="A1767" s="113" t="s">
        <v>1675</v>
      </c>
      <c r="B1767" s="108" t="str">
        <f>IF(стр.11!CS23=SUM(стр.11!DN23:FE23),"ВЕРНО","ОШИБКА")</f>
        <v>ВЕРНО</v>
      </c>
    </row>
    <row r="1768" spans="1:2" ht="15.75" x14ac:dyDescent="0.2">
      <c r="A1768" s="113" t="s">
        <v>1676</v>
      </c>
      <c r="B1768" s="108" t="str">
        <f>IF(стр.11!CS25=SUM(стр.11!DN25:FE25),"ВЕРНО","ОШИБКА")</f>
        <v>ВЕРНО</v>
      </c>
    </row>
    <row r="1769" spans="1:2" ht="15.75" x14ac:dyDescent="0.2">
      <c r="A1769" s="113" t="s">
        <v>1677</v>
      </c>
      <c r="B1769" s="108" t="str">
        <f>IF(стр.11!CS26=SUM(стр.11!DN26:FE26),"ВЕРНО","ОШИБКА")</f>
        <v>ВЕРНО</v>
      </c>
    </row>
    <row r="1770" spans="1:2" ht="15.75" x14ac:dyDescent="0.2">
      <c r="A1770" s="113" t="s">
        <v>1678</v>
      </c>
      <c r="B1770" s="108" t="str">
        <f>IF(стр.11!CS27=SUM(стр.11!DN27:FE27),"ВЕРНО","ОШИБКА")</f>
        <v>ВЕРНО</v>
      </c>
    </row>
    <row r="1771" spans="1:2" ht="15.75" x14ac:dyDescent="0.2">
      <c r="A1771" s="113" t="s">
        <v>1679</v>
      </c>
      <c r="B1771" s="108" t="str">
        <f>IF(стр.11!CS29=SUM(стр.11!DN29:FE29),"ВЕРНО","ОШИБКА")</f>
        <v>ВЕРНО</v>
      </c>
    </row>
    <row r="1772" spans="1:2" ht="15.75" x14ac:dyDescent="0.2">
      <c r="A1772" s="113" t="s">
        <v>1680</v>
      </c>
      <c r="B1772" s="108" t="str">
        <f>IF(стр.11!CS30=SUM(стр.11!DN30:FE30),"ВЕРНО","ОШИБКА")</f>
        <v>ВЕРНО</v>
      </c>
    </row>
    <row r="1773" spans="1:2" ht="15.75" x14ac:dyDescent="0.2">
      <c r="A1773" s="113" t="s">
        <v>1681</v>
      </c>
      <c r="B1773" s="108" t="str">
        <f>IF(стр.11!CS31=SUM(стр.11!DN31:FE31),"ВЕРНО","ОШИБКА")</f>
        <v>ВЕРНО</v>
      </c>
    </row>
    <row r="1774" spans="1:2" ht="15.75" x14ac:dyDescent="0.2">
      <c r="A1774" s="113" t="s">
        <v>1682</v>
      </c>
      <c r="B1774" s="108" t="str">
        <f>IF(стр.11!CS32=SUM(стр.11!DN32:FE32),"ВЕРНО","ОШИБКА")</f>
        <v>ВЕРНО</v>
      </c>
    </row>
    <row r="1775" spans="1:2" ht="15.75" x14ac:dyDescent="0.2">
      <c r="A1775" s="113" t="s">
        <v>1683</v>
      </c>
      <c r="B1775" s="108" t="str">
        <f>IF(стр.11!CS33=SUM(стр.11!DN33:FE33),"ВЕРНО","ОШИБКА")</f>
        <v>ВЕРНО</v>
      </c>
    </row>
    <row r="1776" spans="1:2" ht="15.75" x14ac:dyDescent="0.2">
      <c r="A1776" s="113" t="s">
        <v>1684</v>
      </c>
      <c r="B1776" s="108" t="str">
        <f>IF(стр.11!CS34=SUM(стр.11!DN34:FE34),"ВЕРНО","ОШИБКА")</f>
        <v>ВЕРНО</v>
      </c>
    </row>
    <row r="1777" spans="1:2" ht="15.75" x14ac:dyDescent="0.2">
      <c r="A1777" s="113" t="s">
        <v>1685</v>
      </c>
      <c r="B1777" s="108" t="str">
        <f>IF(стр.11!CS35=SUM(стр.11!DN35:FE35),"ВЕРНО","ОШИБКА")</f>
        <v>ВЕРНО</v>
      </c>
    </row>
    <row r="1778" spans="1:2" ht="15.75" x14ac:dyDescent="0.2">
      <c r="A1778" s="113" t="s">
        <v>1686</v>
      </c>
      <c r="B1778" s="108" t="str">
        <f>IF(стр.11!CS37=SUM(стр.11!DN37:FE37),"ВЕРНО","ОШИБКА")</f>
        <v>ВЕРНО</v>
      </c>
    </row>
    <row r="1779" spans="1:2" ht="15.75" x14ac:dyDescent="0.2">
      <c r="A1779" s="113" t="s">
        <v>1687</v>
      </c>
      <c r="B1779" s="108" t="str">
        <f>IF(стр.11!CS39=SUM(стр.11!DN39:FE39),"ВЕРНО","ОШИБКА")</f>
        <v>ВЕРНО</v>
      </c>
    </row>
    <row r="1780" spans="1:2" ht="15.75" x14ac:dyDescent="0.2">
      <c r="A1780" s="113" t="s">
        <v>1688</v>
      </c>
      <c r="B1780" s="108" t="str">
        <f>IF(стр.11!CS41=SUM(стр.11!DN41:FE41),"ВЕРНО","ОШИБКА")</f>
        <v>ВЕРНО</v>
      </c>
    </row>
    <row r="1781" spans="1:2" ht="15.75" x14ac:dyDescent="0.2">
      <c r="A1781" s="113" t="s">
        <v>1689</v>
      </c>
      <c r="B1781" s="108" t="str">
        <f>IF(стр.11!CS43=SUM(стр.11!DN43:FE43),"ВЕРНО","ОШИБКА")</f>
        <v>ВЕРНО</v>
      </c>
    </row>
    <row r="1782" spans="1:2" ht="15.75" x14ac:dyDescent="0.2">
      <c r="A1782" s="113" t="s">
        <v>1690</v>
      </c>
      <c r="B1782" s="108" t="str">
        <f>IF(стр.11!CS44=SUM(стр.11!DN44:FE44),"ВЕРНО","ОШИБКА")</f>
        <v>ВЕРНО</v>
      </c>
    </row>
    <row r="1783" spans="1:2" ht="15.75" x14ac:dyDescent="0.2">
      <c r="A1783" s="113" t="s">
        <v>1691</v>
      </c>
      <c r="B1783" s="108" t="str">
        <f>IF(стр.11!CK12&gt;=стр.11!EX12,"ВЕРНО","ОШИБКА")</f>
        <v>ВЕРНО</v>
      </c>
    </row>
    <row r="1784" spans="1:2" ht="15.75" x14ac:dyDescent="0.2">
      <c r="A1784" s="113" t="s">
        <v>1692</v>
      </c>
      <c r="B1784" s="108" t="str">
        <f>IF(стр.11!CK15&gt;=стр.11!EX15,"ВЕРНО","ОШИБКА")</f>
        <v>ВЕРНО</v>
      </c>
    </row>
    <row r="1785" spans="1:2" ht="15.75" x14ac:dyDescent="0.2">
      <c r="A1785" s="113" t="s">
        <v>1693</v>
      </c>
      <c r="B1785" s="108" t="str">
        <f>IF(стр.11!CK17&gt;=стр.11!EX17,"ВЕРНО","ОШИБКА")</f>
        <v>ВЕРНО</v>
      </c>
    </row>
    <row r="1786" spans="1:2" ht="15.75" x14ac:dyDescent="0.2">
      <c r="A1786" s="113" t="s">
        <v>1694</v>
      </c>
      <c r="B1786" s="108" t="str">
        <f>IF(стр.11!CK19&gt;=стр.11!EX19,"ВЕРНО","ОШИБКА")</f>
        <v>ВЕРНО</v>
      </c>
    </row>
    <row r="1787" spans="1:2" ht="15.75" x14ac:dyDescent="0.2">
      <c r="A1787" s="113" t="s">
        <v>1695</v>
      </c>
      <c r="B1787" s="108" t="str">
        <f>IF(стр.11!CK20&gt;=стр.11!EX20,"ВЕРНО","ОШИБКА")</f>
        <v>ВЕРНО</v>
      </c>
    </row>
    <row r="1788" spans="1:2" ht="15.75" x14ac:dyDescent="0.2">
      <c r="A1788" s="113" t="s">
        <v>1696</v>
      </c>
      <c r="B1788" s="108" t="str">
        <f>IF(стр.11!CK21&gt;=стр.11!EX21,"ВЕРНО","ОШИБКА")</f>
        <v>ВЕРНО</v>
      </c>
    </row>
    <row r="1789" spans="1:2" ht="15.75" x14ac:dyDescent="0.2">
      <c r="A1789" s="113" t="s">
        <v>1697</v>
      </c>
      <c r="B1789" s="108" t="str">
        <f>IF(стр.11!CK23&gt;=стр.11!EX23,"ВЕРНО","ОШИБКА")</f>
        <v>ВЕРНО</v>
      </c>
    </row>
    <row r="1790" spans="1:2" ht="15.75" x14ac:dyDescent="0.2">
      <c r="A1790" s="113" t="s">
        <v>1698</v>
      </c>
      <c r="B1790" s="108" t="str">
        <f>IF(стр.11!CK25&gt;=стр.11!EX25,"ВЕРНО","ОШИБКА")</f>
        <v>ВЕРНО</v>
      </c>
    </row>
    <row r="1791" spans="1:2" ht="15.75" x14ac:dyDescent="0.2">
      <c r="A1791" s="113" t="s">
        <v>1699</v>
      </c>
      <c r="B1791" s="108" t="str">
        <f>IF(стр.11!CK26&gt;=стр.11!EX26,"ВЕРНО","ОШИБКА")</f>
        <v>ВЕРНО</v>
      </c>
    </row>
    <row r="1792" spans="1:2" ht="15.75" x14ac:dyDescent="0.2">
      <c r="A1792" s="113" t="s">
        <v>1700</v>
      </c>
      <c r="B1792" s="108" t="str">
        <f>IF(стр.11!CK27&gt;=стр.11!EX27,"ВЕРНО","ОШИБКА")</f>
        <v>ВЕРНО</v>
      </c>
    </row>
    <row r="1793" spans="1:2" ht="15.75" x14ac:dyDescent="0.2">
      <c r="A1793" s="113" t="s">
        <v>1701</v>
      </c>
      <c r="B1793" s="108" t="str">
        <f>IF(стр.11!CK29&gt;=стр.11!EX29,"ВЕРНО","ОШИБКА")</f>
        <v>ВЕРНО</v>
      </c>
    </row>
    <row r="1794" spans="1:2" ht="15.75" x14ac:dyDescent="0.2">
      <c r="A1794" s="113" t="s">
        <v>1702</v>
      </c>
      <c r="B1794" s="108" t="str">
        <f>IF(стр.11!CK30&gt;=стр.11!EX30,"ВЕРНО","ОШИБКА")</f>
        <v>ВЕРНО</v>
      </c>
    </row>
    <row r="1795" spans="1:2" ht="15.75" x14ac:dyDescent="0.2">
      <c r="A1795" s="113" t="s">
        <v>1703</v>
      </c>
      <c r="B1795" s="108" t="str">
        <f>IF(стр.11!CK31&gt;=стр.11!EX31,"ВЕРНО","ОШИБКА")</f>
        <v>ВЕРНО</v>
      </c>
    </row>
    <row r="1796" spans="1:2" ht="15.75" x14ac:dyDescent="0.2">
      <c r="A1796" s="113" t="s">
        <v>1704</v>
      </c>
      <c r="B1796" s="108" t="str">
        <f>IF(стр.11!CK32&gt;=стр.11!EX32,"ВЕРНО","ОШИБКА")</f>
        <v>ВЕРНО</v>
      </c>
    </row>
    <row r="1797" spans="1:2" ht="15.75" x14ac:dyDescent="0.2">
      <c r="A1797" s="113" t="s">
        <v>1705</v>
      </c>
      <c r="B1797" s="108" t="str">
        <f>IF(стр.11!CK33&gt;=стр.11!EX33,"ВЕРНО","ОШИБКА")</f>
        <v>ВЕРНО</v>
      </c>
    </row>
    <row r="1798" spans="1:2" ht="15.75" x14ac:dyDescent="0.2">
      <c r="A1798" s="113" t="s">
        <v>1706</v>
      </c>
      <c r="B1798" s="108" t="str">
        <f>IF(стр.11!CK34&gt;=стр.11!EX34,"ВЕРНО","ОШИБКА")</f>
        <v>ВЕРНО</v>
      </c>
    </row>
    <row r="1799" spans="1:2" ht="15.75" x14ac:dyDescent="0.2">
      <c r="A1799" s="113" t="s">
        <v>1707</v>
      </c>
      <c r="B1799" s="108" t="str">
        <f>IF(стр.11!CK35&gt;=стр.11!EX35,"ВЕРНО","ОШИБКА")</f>
        <v>ВЕРНО</v>
      </c>
    </row>
    <row r="1800" spans="1:2" ht="15.75" x14ac:dyDescent="0.2">
      <c r="A1800" s="113" t="s">
        <v>1708</v>
      </c>
      <c r="B1800" s="108" t="str">
        <f>IF(стр.11!CK37&gt;=стр.11!EX37,"ВЕРНО","ОШИБКА")</f>
        <v>ВЕРНО</v>
      </c>
    </row>
    <row r="1801" spans="1:2" ht="15.75" x14ac:dyDescent="0.2">
      <c r="A1801" s="113" t="s">
        <v>1709</v>
      </c>
      <c r="B1801" s="108" t="str">
        <f>IF(стр.11!CK39&gt;=стр.11!EX39,"ВЕРНО","ОШИБКА")</f>
        <v>ВЕРНО</v>
      </c>
    </row>
    <row r="1802" spans="1:2" ht="15.75" x14ac:dyDescent="0.2">
      <c r="A1802" s="113" t="s">
        <v>1710</v>
      </c>
      <c r="B1802" s="108" t="str">
        <f>IF(стр.11!CK41&gt;=стр.11!EX41,"ВЕРНО","ОШИБКА")</f>
        <v>ВЕРНО</v>
      </c>
    </row>
    <row r="1803" spans="1:2" ht="15.75" x14ac:dyDescent="0.2">
      <c r="A1803" s="113" t="s">
        <v>1711</v>
      </c>
      <c r="B1803" s="108" t="str">
        <f>IF(стр.11!CK43&gt;=стр.11!EX43,"ВЕРНО","ОШИБКА")</f>
        <v>ВЕРНО</v>
      </c>
    </row>
    <row r="1804" spans="1:2" ht="15.75" x14ac:dyDescent="0.2">
      <c r="A1804" s="113" t="s">
        <v>1712</v>
      </c>
      <c r="B1804" s="108" t="str">
        <f>IF(стр.11!CK44&gt;=стр.11!EX44,"ВЕРНО","ОШИБКА")</f>
        <v>ВЕРНО</v>
      </c>
    </row>
    <row r="1805" spans="1:2" ht="15.75" x14ac:dyDescent="0.2">
      <c r="A1805" s="116" t="s">
        <v>1713</v>
      </c>
      <c r="B1805" s="108" t="str">
        <f>IF(SUM(стр.11!CC12,стр.11!CK12)&gt;=SUM(стр.11!EP12,стр.11!EX12),"ВЕРНО","ОШИБКА")</f>
        <v>ВЕРНО</v>
      </c>
    </row>
    <row r="1806" spans="1:2" ht="15.75" x14ac:dyDescent="0.2">
      <c r="A1806" s="116" t="s">
        <v>1714</v>
      </c>
      <c r="B1806" s="108" t="str">
        <f>IF(SUM(стр.11!CC15,стр.11!CK15)&gt;=SUM(стр.11!EP15,стр.11!EX15),"ВЕРНО","ОШИБКА")</f>
        <v>ВЕРНО</v>
      </c>
    </row>
    <row r="1807" spans="1:2" ht="15.75" x14ac:dyDescent="0.2">
      <c r="A1807" s="116" t="s">
        <v>1715</v>
      </c>
      <c r="B1807" s="108" t="str">
        <f>IF(SUM(стр.11!CC17,стр.11!CK17)&gt;=SUM(стр.11!EP17,стр.11!EX17),"ВЕРНО","ОШИБКА")</f>
        <v>ВЕРНО</v>
      </c>
    </row>
    <row r="1808" spans="1:2" ht="15.75" x14ac:dyDescent="0.2">
      <c r="A1808" s="116" t="s">
        <v>1716</v>
      </c>
      <c r="B1808" s="108" t="str">
        <f>IF(SUM(стр.11!CC19,стр.11!CK19)&gt;=SUM(стр.11!EP19,стр.11!EX19),"ВЕРНО","ОШИБКА")</f>
        <v>ВЕРНО</v>
      </c>
    </row>
    <row r="1809" spans="1:2" ht="15.75" x14ac:dyDescent="0.2">
      <c r="A1809" s="116" t="s">
        <v>1717</v>
      </c>
      <c r="B1809" s="108" t="str">
        <f>IF(SUM(стр.11!CC20,стр.11!CK20)&gt;=SUM(стр.11!EP20,стр.11!EX20),"ВЕРНО","ОШИБКА")</f>
        <v>ВЕРНО</v>
      </c>
    </row>
    <row r="1810" spans="1:2" ht="15.75" x14ac:dyDescent="0.2">
      <c r="A1810" s="116" t="s">
        <v>1718</v>
      </c>
      <c r="B1810" s="108" t="str">
        <f>IF(SUM(стр.11!CC21,стр.11!CK21)&gt;=SUM(стр.11!EP21,стр.11!EX21),"ВЕРНО","ОШИБКА")</f>
        <v>ВЕРНО</v>
      </c>
    </row>
    <row r="1811" spans="1:2" ht="15.75" x14ac:dyDescent="0.2">
      <c r="A1811" s="116" t="s">
        <v>1719</v>
      </c>
      <c r="B1811" s="108" t="str">
        <f>IF(SUM(стр.11!CC23,стр.11!CK23)&gt;=SUM(стр.11!EP23,стр.11!EX23),"ВЕРНО","ОШИБКА")</f>
        <v>ВЕРНО</v>
      </c>
    </row>
    <row r="1812" spans="1:2" ht="15.75" x14ac:dyDescent="0.2">
      <c r="A1812" s="116" t="s">
        <v>1720</v>
      </c>
      <c r="B1812" s="108" t="str">
        <f>IF(SUM(стр.11!CC25,стр.11!CK25)&gt;=SUM(стр.11!EP25,стр.11!EX25),"ВЕРНО","ОШИБКА")</f>
        <v>ВЕРНО</v>
      </c>
    </row>
    <row r="1813" spans="1:2" ht="15.75" x14ac:dyDescent="0.2">
      <c r="A1813" s="116" t="s">
        <v>1721</v>
      </c>
      <c r="B1813" s="108" t="str">
        <f>IF(SUM(стр.11!CC26,стр.11!CK26)&gt;=SUM(стр.11!EP26,стр.11!EX26),"ВЕРНО","ОШИБКА")</f>
        <v>ВЕРНО</v>
      </c>
    </row>
    <row r="1814" spans="1:2" ht="15.75" x14ac:dyDescent="0.2">
      <c r="A1814" s="116" t="s">
        <v>1722</v>
      </c>
      <c r="B1814" s="108" t="str">
        <f>IF(SUM(стр.11!CC27,стр.11!CK27)&gt;=SUM(стр.11!EP27,стр.11!EX27),"ВЕРНО","ОШИБКА")</f>
        <v>ВЕРНО</v>
      </c>
    </row>
    <row r="1815" spans="1:2" ht="15.75" x14ac:dyDescent="0.2">
      <c r="A1815" s="116" t="s">
        <v>1723</v>
      </c>
      <c r="B1815" s="108" t="str">
        <f>IF(SUM(стр.11!CC29,стр.11!CK29)&gt;=SUM(стр.11!EP29,стр.11!EX29),"ВЕРНО","ОШИБКА")</f>
        <v>ВЕРНО</v>
      </c>
    </row>
    <row r="1816" spans="1:2" ht="15.75" x14ac:dyDescent="0.2">
      <c r="A1816" s="116" t="s">
        <v>1724</v>
      </c>
      <c r="B1816" s="108" t="str">
        <f>IF(SUM(стр.11!CC30,стр.11!CK30)&gt;=SUM(стр.11!EP30,стр.11!EX30),"ВЕРНО","ОШИБКА")</f>
        <v>ВЕРНО</v>
      </c>
    </row>
    <row r="1817" spans="1:2" ht="15.75" x14ac:dyDescent="0.2">
      <c r="A1817" s="116" t="s">
        <v>1725</v>
      </c>
      <c r="B1817" s="108" t="str">
        <f>IF(SUM(стр.11!CC31,стр.11!CK31)&gt;=SUM(стр.11!EP31,стр.11!EX31),"ВЕРНО","ОШИБКА")</f>
        <v>ВЕРНО</v>
      </c>
    </row>
    <row r="1818" spans="1:2" ht="15.75" x14ac:dyDescent="0.2">
      <c r="A1818" s="116" t="s">
        <v>1726</v>
      </c>
      <c r="B1818" s="108" t="str">
        <f>IF(SUM(стр.11!CC32,стр.11!CK32)&gt;=SUM(стр.11!EP32,стр.11!EX32),"ВЕРНО","ОШИБКА")</f>
        <v>ВЕРНО</v>
      </c>
    </row>
    <row r="1819" spans="1:2" ht="15.75" x14ac:dyDescent="0.2">
      <c r="A1819" s="116" t="s">
        <v>1727</v>
      </c>
      <c r="B1819" s="108" t="str">
        <f>IF(SUM(стр.11!CC33,стр.11!CK33)&gt;=SUM(стр.11!EP33,стр.11!EX33),"ВЕРНО","ОШИБКА")</f>
        <v>ВЕРНО</v>
      </c>
    </row>
    <row r="1820" spans="1:2" ht="15.75" x14ac:dyDescent="0.2">
      <c r="A1820" s="116" t="s">
        <v>1728</v>
      </c>
      <c r="B1820" s="108" t="str">
        <f>IF(SUM(стр.11!CC34,стр.11!CK34)&gt;=SUM(стр.11!EP34,стр.11!EX34),"ВЕРНО","ОШИБКА")</f>
        <v>ВЕРНО</v>
      </c>
    </row>
    <row r="1821" spans="1:2" ht="15.75" x14ac:dyDescent="0.2">
      <c r="A1821" s="116" t="s">
        <v>1729</v>
      </c>
      <c r="B1821" s="108" t="str">
        <f>IF(SUM(стр.11!CC35,стр.11!CK35)&gt;=SUM(стр.11!EP35,стр.11!EX35),"ВЕРНО","ОШИБКА")</f>
        <v>ВЕРНО</v>
      </c>
    </row>
    <row r="1822" spans="1:2" ht="15.75" x14ac:dyDescent="0.2">
      <c r="A1822" s="116" t="s">
        <v>1730</v>
      </c>
      <c r="B1822" s="108" t="str">
        <f>IF(SUM(стр.11!CC37,стр.11!CK37)&gt;=SUM(стр.11!EP37,стр.11!EX37),"ВЕРНО","ОШИБКА")</f>
        <v>ВЕРНО</v>
      </c>
    </row>
    <row r="1823" spans="1:2" ht="15.75" x14ac:dyDescent="0.2">
      <c r="A1823" s="116" t="s">
        <v>1731</v>
      </c>
      <c r="B1823" s="108" t="str">
        <f>IF(SUM(стр.11!CC39,стр.11!CK39)&gt;=SUM(стр.11!EP39,стр.11!EX39),"ВЕРНО","ОШИБКА")</f>
        <v>ВЕРНО</v>
      </c>
    </row>
    <row r="1824" spans="1:2" ht="15.75" x14ac:dyDescent="0.2">
      <c r="A1824" s="116" t="s">
        <v>1732</v>
      </c>
      <c r="B1824" s="108" t="str">
        <f>IF(SUM(стр.11!CC41,стр.11!CK41)&gt;=SUM(стр.11!EP41,стр.11!EX41),"ВЕРНО","ОШИБКА")</f>
        <v>ВЕРНО</v>
      </c>
    </row>
    <row r="1825" spans="1:2" ht="15.75" x14ac:dyDescent="0.2">
      <c r="A1825" s="116" t="s">
        <v>1733</v>
      </c>
      <c r="B1825" s="108" t="str">
        <f>IF(SUM(стр.11!CC43,стр.11!CK43)&gt;=SUM(стр.11!EP43,стр.11!EX43),"ВЕРНО","ОШИБКА")</f>
        <v>ВЕРНО</v>
      </c>
    </row>
    <row r="1826" spans="1:2" ht="15.75" x14ac:dyDescent="0.2">
      <c r="A1826" s="116" t="s">
        <v>1734</v>
      </c>
      <c r="B1826" s="108" t="str">
        <f>IF(SUM(стр.11!CC44,стр.11!CK44)&gt;=SUM(стр.11!EP44,стр.11!EX44),"ВЕРНО","ОШИБКА")</f>
        <v>ВЕРНО</v>
      </c>
    </row>
    <row r="1827" spans="1:2" ht="15.75" x14ac:dyDescent="0.2">
      <c r="A1827" s="116" t="s">
        <v>1735</v>
      </c>
      <c r="B1827" s="108" t="str">
        <f>IF(SUM(стр.11!BU12:CR12)&gt;=SUM(стр.11!EH12:FE12),"ВЕРНО","ОШИБКА")</f>
        <v>ВЕРНО</v>
      </c>
    </row>
    <row r="1828" spans="1:2" ht="15.75" x14ac:dyDescent="0.2">
      <c r="A1828" s="116" t="s">
        <v>1736</v>
      </c>
      <c r="B1828" s="108" t="str">
        <f>IF(SUM(стр.11!BU15:CR15)&gt;=SUM(стр.11!EH15:FE15),"ВЕРНО","ОШИБКА")</f>
        <v>ВЕРНО</v>
      </c>
    </row>
    <row r="1829" spans="1:2" ht="15.75" x14ac:dyDescent="0.2">
      <c r="A1829" s="116" t="s">
        <v>1737</v>
      </c>
      <c r="B1829" s="108" t="str">
        <f>IF(SUM(стр.11!BU17:CR17)&gt;=SUM(стр.11!EH17:FE17),"ВЕРНО","ОШИБКА")</f>
        <v>ВЕРНО</v>
      </c>
    </row>
    <row r="1830" spans="1:2" ht="15.75" x14ac:dyDescent="0.2">
      <c r="A1830" s="116" t="s">
        <v>1738</v>
      </c>
      <c r="B1830" s="108" t="str">
        <f>IF(SUM(стр.11!BU19:CR19)&gt;=SUM(стр.11!EH19:FE19),"ВЕРНО","ОШИБКА")</f>
        <v>ВЕРНО</v>
      </c>
    </row>
    <row r="1831" spans="1:2" ht="15.75" x14ac:dyDescent="0.2">
      <c r="A1831" s="116" t="s">
        <v>1739</v>
      </c>
      <c r="B1831" s="108" t="str">
        <f>IF(SUM(стр.11!BU20:CR20)&gt;=SUM(стр.11!EH20:FE20),"ВЕРНО","ОШИБКА")</f>
        <v>ВЕРНО</v>
      </c>
    </row>
    <row r="1832" spans="1:2" ht="15.75" x14ac:dyDescent="0.2">
      <c r="A1832" s="116" t="s">
        <v>1740</v>
      </c>
      <c r="B1832" s="108" t="str">
        <f>IF(SUM(стр.11!BU21:CR21)&gt;=SUM(стр.11!EH21:FE21),"ВЕРНО","ОШИБКА")</f>
        <v>ВЕРНО</v>
      </c>
    </row>
    <row r="1833" spans="1:2" ht="15.75" x14ac:dyDescent="0.2">
      <c r="A1833" s="116" t="s">
        <v>1741</v>
      </c>
      <c r="B1833" s="108" t="str">
        <f>IF(SUM(стр.11!BU23:CR23)&gt;=SUM(стр.11!EH23:FE23),"ВЕРНО","ОШИБКА")</f>
        <v>ВЕРНО</v>
      </c>
    </row>
    <row r="1834" spans="1:2" ht="15.75" x14ac:dyDescent="0.2">
      <c r="A1834" s="116" t="s">
        <v>1742</v>
      </c>
      <c r="B1834" s="108" t="str">
        <f>IF(SUM(стр.11!BU25:CR25)&gt;=SUM(стр.11!EH25:FE25),"ВЕРНО","ОШИБКА")</f>
        <v>ВЕРНО</v>
      </c>
    </row>
    <row r="1835" spans="1:2" ht="15.75" x14ac:dyDescent="0.2">
      <c r="A1835" s="116" t="s">
        <v>1743</v>
      </c>
      <c r="B1835" s="108" t="str">
        <f>IF(SUM(стр.11!BU26:CR26)&gt;=SUM(стр.11!EH26:FE26),"ВЕРНО","ОШИБКА")</f>
        <v>ВЕРНО</v>
      </c>
    </row>
    <row r="1836" spans="1:2" ht="15.75" x14ac:dyDescent="0.2">
      <c r="A1836" s="116" t="s">
        <v>1744</v>
      </c>
      <c r="B1836" s="108" t="str">
        <f>IF(SUM(стр.11!BU27:CR27)&gt;=SUM(стр.11!EH27:FE27),"ВЕРНО","ОШИБКА")</f>
        <v>ВЕРНО</v>
      </c>
    </row>
    <row r="1837" spans="1:2" ht="15.75" x14ac:dyDescent="0.2">
      <c r="A1837" s="116" t="s">
        <v>1745</v>
      </c>
      <c r="B1837" s="108" t="str">
        <f>IF(SUM(стр.11!BU29:CR29)&gt;=SUM(стр.11!EH29:FE29),"ВЕРНО","ОШИБКА")</f>
        <v>ВЕРНО</v>
      </c>
    </row>
    <row r="1838" spans="1:2" ht="15.75" x14ac:dyDescent="0.2">
      <c r="A1838" s="116" t="s">
        <v>1746</v>
      </c>
      <c r="B1838" s="108" t="str">
        <f>IF(SUM(стр.11!BU30:CR30)&gt;=SUM(стр.11!EH30:FE30),"ВЕРНО","ОШИБКА")</f>
        <v>ВЕРНО</v>
      </c>
    </row>
    <row r="1839" spans="1:2" ht="15.75" x14ac:dyDescent="0.2">
      <c r="A1839" s="116" t="s">
        <v>1747</v>
      </c>
      <c r="B1839" s="108" t="str">
        <f>IF(SUM(стр.11!BU31:CR31)&gt;=SUM(стр.11!EH31:FE31),"ВЕРНО","ОШИБКА")</f>
        <v>ВЕРНО</v>
      </c>
    </row>
    <row r="1840" spans="1:2" ht="15.75" x14ac:dyDescent="0.2">
      <c r="A1840" s="116" t="s">
        <v>1748</v>
      </c>
      <c r="B1840" s="108" t="str">
        <f>IF(SUM(стр.11!BU32:CR32)&gt;=SUM(стр.11!EH32:FE32),"ВЕРНО","ОШИБКА")</f>
        <v>ВЕРНО</v>
      </c>
    </row>
    <row r="1841" spans="1:2" ht="15.75" x14ac:dyDescent="0.2">
      <c r="A1841" s="116" t="s">
        <v>1749</v>
      </c>
      <c r="B1841" s="108" t="str">
        <f>IF(SUM(стр.11!BU33:CR33)&gt;=SUM(стр.11!EH33:FE33),"ВЕРНО","ОШИБКА")</f>
        <v>ВЕРНО</v>
      </c>
    </row>
    <row r="1842" spans="1:2" ht="15.75" x14ac:dyDescent="0.2">
      <c r="A1842" s="116" t="s">
        <v>1750</v>
      </c>
      <c r="B1842" s="108" t="str">
        <f>IF(SUM(стр.11!BU34:CR34)&gt;=SUM(стр.11!EH34:FE34),"ВЕРНО","ОШИБКА")</f>
        <v>ВЕРНО</v>
      </c>
    </row>
    <row r="1843" spans="1:2" ht="15.75" x14ac:dyDescent="0.2">
      <c r="A1843" s="116" t="s">
        <v>1751</v>
      </c>
      <c r="B1843" s="108" t="str">
        <f>IF(SUM(стр.11!BU35:CR35)&gt;=SUM(стр.11!EH35:FE35),"ВЕРНО","ОШИБКА")</f>
        <v>ВЕРНО</v>
      </c>
    </row>
    <row r="1844" spans="1:2" ht="15.75" x14ac:dyDescent="0.2">
      <c r="A1844" s="116" t="s">
        <v>1752</v>
      </c>
      <c r="B1844" s="108" t="str">
        <f>IF(SUM(стр.11!BU37:CR37)&gt;=SUM(стр.11!EH37:FE37),"ВЕРНО","ОШИБКА")</f>
        <v>ВЕРНО</v>
      </c>
    </row>
    <row r="1845" spans="1:2" ht="15.75" x14ac:dyDescent="0.2">
      <c r="A1845" s="116" t="s">
        <v>1753</v>
      </c>
      <c r="B1845" s="108" t="str">
        <f>IF(SUM(стр.11!BU39:CR39)&gt;=SUM(стр.11!EH39:FE39),"ВЕРНО","ОШИБКА")</f>
        <v>ВЕРНО</v>
      </c>
    </row>
    <row r="1846" spans="1:2" ht="15.75" x14ac:dyDescent="0.2">
      <c r="A1846" s="116" t="s">
        <v>1754</v>
      </c>
      <c r="B1846" s="108" t="str">
        <f>IF(SUM(стр.11!BU41:CR41)&gt;=SUM(стр.11!EH41:FE41),"ВЕРНО","ОШИБКА")</f>
        <v>ВЕРНО</v>
      </c>
    </row>
    <row r="1847" spans="1:2" ht="15.75" x14ac:dyDescent="0.2">
      <c r="A1847" s="116" t="s">
        <v>1755</v>
      </c>
      <c r="B1847" s="108" t="str">
        <f>IF(SUM(стр.11!BU43:CR43)&gt;=SUM(стр.11!EH43:FE43),"ВЕРНО","ОШИБКА")</f>
        <v>ВЕРНО</v>
      </c>
    </row>
    <row r="1848" spans="1:2" ht="15.75" x14ac:dyDescent="0.2">
      <c r="A1848" s="116" t="s">
        <v>1756</v>
      </c>
      <c r="B1848" s="108" t="str">
        <f>IF(SUM(стр.11!BU44:CR44)&gt;=SUM(стр.11!EH44:FE44),"ВЕРНО","ОШИБКА")</f>
        <v>ВЕРНО</v>
      </c>
    </row>
    <row r="1849" spans="1:2" ht="31.5" x14ac:dyDescent="0.2">
      <c r="A1849" s="116" t="s">
        <v>1757</v>
      </c>
      <c r="B1849" s="108" t="str">
        <f>IF(SUM(стр.11!BM12:CR12)&gt;=SUM(стр.11!DZ12:FE12),"ВЕРНО","ОШИБКА")</f>
        <v>ВЕРНО</v>
      </c>
    </row>
    <row r="1850" spans="1:2" ht="31.5" x14ac:dyDescent="0.2">
      <c r="A1850" s="116" t="s">
        <v>1758</v>
      </c>
      <c r="B1850" s="108" t="str">
        <f>IF(SUM(стр.11!BM15:CR15)&gt;=SUM(стр.11!DZ15:FE15),"ВЕРНО","ОШИБКА")</f>
        <v>ВЕРНО</v>
      </c>
    </row>
    <row r="1851" spans="1:2" ht="31.5" x14ac:dyDescent="0.2">
      <c r="A1851" s="116" t="s">
        <v>1759</v>
      </c>
      <c r="B1851" s="108" t="str">
        <f>IF(SUM(стр.11!BM17:CR17)&gt;=SUM(стр.11!DZ17:FE17),"ВЕРНО","ОШИБКА")</f>
        <v>ВЕРНО</v>
      </c>
    </row>
    <row r="1852" spans="1:2" ht="31.5" x14ac:dyDescent="0.2">
      <c r="A1852" s="116" t="s">
        <v>1760</v>
      </c>
      <c r="B1852" s="108" t="str">
        <f>IF(SUM(стр.11!BM19:CR19)&gt;=SUM(стр.11!DZ19:FE19),"ВЕРНО","ОШИБКА")</f>
        <v>ВЕРНО</v>
      </c>
    </row>
    <row r="1853" spans="1:2" ht="31.5" x14ac:dyDescent="0.2">
      <c r="A1853" s="116" t="s">
        <v>1761</v>
      </c>
      <c r="B1853" s="108" t="str">
        <f>IF(SUM(стр.11!BM20:CR20)&gt;=SUM(стр.11!DZ20:FE20),"ВЕРНО","ОШИБКА")</f>
        <v>ВЕРНО</v>
      </c>
    </row>
    <row r="1854" spans="1:2" ht="31.5" x14ac:dyDescent="0.2">
      <c r="A1854" s="116" t="s">
        <v>1762</v>
      </c>
      <c r="B1854" s="108" t="str">
        <f>IF(SUM(стр.11!BM21:CR21)&gt;=SUM(стр.11!DZ21:FE21),"ВЕРНО","ОШИБКА")</f>
        <v>ВЕРНО</v>
      </c>
    </row>
    <row r="1855" spans="1:2" ht="31.5" x14ac:dyDescent="0.2">
      <c r="A1855" s="116" t="s">
        <v>1763</v>
      </c>
      <c r="B1855" s="108" t="str">
        <f>IF(SUM(стр.11!BM23:CR23)&gt;=SUM(стр.11!DZ23:FE23),"ВЕРНО","ОШИБКА")</f>
        <v>ВЕРНО</v>
      </c>
    </row>
    <row r="1856" spans="1:2" ht="31.5" x14ac:dyDescent="0.2">
      <c r="A1856" s="116" t="s">
        <v>1764</v>
      </c>
      <c r="B1856" s="108" t="str">
        <f>IF(SUM(стр.11!BM25:CR25)&gt;=SUM(стр.11!DZ25:FE25),"ВЕРНО","ОШИБКА")</f>
        <v>ВЕРНО</v>
      </c>
    </row>
    <row r="1857" spans="1:2" ht="31.5" x14ac:dyDescent="0.2">
      <c r="A1857" s="116" t="s">
        <v>1765</v>
      </c>
      <c r="B1857" s="108" t="str">
        <f>IF(SUM(стр.11!BM26:CR26)&gt;=SUM(стр.11!DZ26:FE26),"ВЕРНО","ОШИБКА")</f>
        <v>ВЕРНО</v>
      </c>
    </row>
    <row r="1858" spans="1:2" ht="31.5" x14ac:dyDescent="0.2">
      <c r="A1858" s="116" t="s">
        <v>1766</v>
      </c>
      <c r="B1858" s="108" t="str">
        <f>IF(SUM(стр.11!BM27:CR27)&gt;=SUM(стр.11!DZ27:FE27),"ВЕРНО","ОШИБКА")</f>
        <v>ВЕРНО</v>
      </c>
    </row>
    <row r="1859" spans="1:2" ht="31.5" x14ac:dyDescent="0.2">
      <c r="A1859" s="116" t="s">
        <v>1767</v>
      </c>
      <c r="B1859" s="108" t="str">
        <f>IF(SUM(стр.11!BM29:CR29)&gt;=SUM(стр.11!DZ29:FE29),"ВЕРНО","ОШИБКА")</f>
        <v>ВЕРНО</v>
      </c>
    </row>
    <row r="1860" spans="1:2" ht="31.5" x14ac:dyDescent="0.2">
      <c r="A1860" s="116" t="s">
        <v>1768</v>
      </c>
      <c r="B1860" s="108" t="str">
        <f>IF(SUM(стр.11!BM30:CR30)&gt;=SUM(стр.11!DZ30:FE30),"ВЕРНО","ОШИБКА")</f>
        <v>ВЕРНО</v>
      </c>
    </row>
    <row r="1861" spans="1:2" ht="31.5" x14ac:dyDescent="0.2">
      <c r="A1861" s="116" t="s">
        <v>1769</v>
      </c>
      <c r="B1861" s="108" t="str">
        <f>IF(SUM(стр.11!BM31:CR31)&gt;=SUM(стр.11!DZ31:FE31),"ВЕРНО","ОШИБКА")</f>
        <v>ВЕРНО</v>
      </c>
    </row>
    <row r="1862" spans="1:2" ht="31.5" x14ac:dyDescent="0.2">
      <c r="A1862" s="116" t="s">
        <v>1770</v>
      </c>
      <c r="B1862" s="108" t="str">
        <f>IF(SUM(стр.11!BM32:CR32)&gt;=SUM(стр.11!DZ32:FE32),"ВЕРНО","ОШИБКА")</f>
        <v>ВЕРНО</v>
      </c>
    </row>
    <row r="1863" spans="1:2" ht="31.5" x14ac:dyDescent="0.2">
      <c r="A1863" s="116" t="s">
        <v>1771</v>
      </c>
      <c r="B1863" s="108" t="str">
        <f>IF(SUM(стр.11!BM33:CR33)&gt;=SUM(стр.11!DZ33:FE33),"ВЕРНО","ОШИБКА")</f>
        <v>ВЕРНО</v>
      </c>
    </row>
    <row r="1864" spans="1:2" ht="31.5" x14ac:dyDescent="0.2">
      <c r="A1864" s="116" t="s">
        <v>1772</v>
      </c>
      <c r="B1864" s="108" t="str">
        <f>IF(SUM(стр.11!BM34:CR34)&gt;=SUM(стр.11!DZ34:FE34),"ВЕРНО","ОШИБКА")</f>
        <v>ВЕРНО</v>
      </c>
    </row>
    <row r="1865" spans="1:2" ht="31.5" x14ac:dyDescent="0.2">
      <c r="A1865" s="116" t="s">
        <v>1773</v>
      </c>
      <c r="B1865" s="108" t="str">
        <f>IF(SUM(стр.11!BM35:CR35)&gt;=SUM(стр.11!DZ35:FE35),"ВЕРНО","ОШИБКА")</f>
        <v>ВЕРНО</v>
      </c>
    </row>
    <row r="1866" spans="1:2" ht="31.5" x14ac:dyDescent="0.2">
      <c r="A1866" s="116" t="s">
        <v>1774</v>
      </c>
      <c r="B1866" s="108" t="str">
        <f>IF(SUM(стр.11!BM37:CR37)&gt;=SUM(стр.11!DZ37:FE37),"ВЕРНО","ОШИБКА")</f>
        <v>ВЕРНО</v>
      </c>
    </row>
    <row r="1867" spans="1:2" ht="31.5" x14ac:dyDescent="0.2">
      <c r="A1867" s="116" t="s">
        <v>1775</v>
      </c>
      <c r="B1867" s="108" t="str">
        <f>IF(SUM(стр.11!BM39:CR39)&gt;=SUM(стр.11!DZ39:FE39),"ВЕРНО","ОШИБКА")</f>
        <v>ВЕРНО</v>
      </c>
    </row>
    <row r="1868" spans="1:2" ht="31.5" x14ac:dyDescent="0.2">
      <c r="A1868" s="116" t="s">
        <v>1776</v>
      </c>
      <c r="B1868" s="108" t="str">
        <f>IF(SUM(стр.11!BM41:CR41)&gt;=SUM(стр.11!DZ41:FE41),"ВЕРНО","ОШИБКА")</f>
        <v>ВЕРНО</v>
      </c>
    </row>
    <row r="1869" spans="1:2" ht="31.5" x14ac:dyDescent="0.2">
      <c r="A1869" s="116" t="s">
        <v>1777</v>
      </c>
      <c r="B1869" s="108" t="str">
        <f>IF(SUM(стр.11!BM43:CR43)&gt;=SUM(стр.11!DZ43:FE43),"ВЕРНО","ОШИБКА")</f>
        <v>ВЕРНО</v>
      </c>
    </row>
    <row r="1870" spans="1:2" ht="31.5" x14ac:dyDescent="0.2">
      <c r="A1870" s="116" t="s">
        <v>1778</v>
      </c>
      <c r="B1870" s="108" t="str">
        <f>IF(SUM(стр.11!BM44:CR44)&gt;=SUM(стр.11!DZ44:FE44),"ВЕРНО","ОШИБКА")</f>
        <v>ВЕРНО</v>
      </c>
    </row>
    <row r="1871" spans="1:2" ht="31.5" x14ac:dyDescent="0.2">
      <c r="A1871" s="116" t="s">
        <v>1779</v>
      </c>
      <c r="B1871" s="108" t="str">
        <f>IF(SUM(стр.11!BG12:CR12)&gt;=SUM(стр.11!DT12:FE12),"ВЕРНО","ОШИБКА")</f>
        <v>ВЕРНО</v>
      </c>
    </row>
    <row r="1872" spans="1:2" ht="31.5" x14ac:dyDescent="0.2">
      <c r="A1872" s="116" t="s">
        <v>1780</v>
      </c>
      <c r="B1872" s="108" t="str">
        <f>IF(SUM(стр.11!BG15:CR15)&gt;=SUM(стр.11!DT15:FE15),"ВЕРНО","ОШИБКА")</f>
        <v>ВЕРНО</v>
      </c>
    </row>
    <row r="1873" spans="1:2" ht="31.5" x14ac:dyDescent="0.2">
      <c r="A1873" s="116" t="s">
        <v>1781</v>
      </c>
      <c r="B1873" s="108" t="str">
        <f>IF(SUM(стр.11!BG17:CR17)&gt;=SUM(стр.11!DT17:FE17),"ВЕРНО","ОШИБКА")</f>
        <v>ВЕРНО</v>
      </c>
    </row>
    <row r="1874" spans="1:2" ht="31.5" x14ac:dyDescent="0.2">
      <c r="A1874" s="116" t="s">
        <v>1782</v>
      </c>
      <c r="B1874" s="108" t="str">
        <f>IF(SUM(стр.11!BG19:CR19)&gt;=SUM(стр.11!DT19:FE19),"ВЕРНО","ОШИБКА")</f>
        <v>ВЕРНО</v>
      </c>
    </row>
    <row r="1875" spans="1:2" ht="31.5" x14ac:dyDescent="0.2">
      <c r="A1875" s="116" t="s">
        <v>1783</v>
      </c>
      <c r="B1875" s="108" t="str">
        <f>IF(SUM(стр.11!BG20:CR20)&gt;=SUM(стр.11!DT20:FE20),"ВЕРНО","ОШИБКА")</f>
        <v>ВЕРНО</v>
      </c>
    </row>
    <row r="1876" spans="1:2" ht="31.5" x14ac:dyDescent="0.2">
      <c r="A1876" s="116" t="s">
        <v>1784</v>
      </c>
      <c r="B1876" s="108" t="str">
        <f>IF(SUM(стр.11!BG21:CR21)&gt;=SUM(стр.11!DT21:FE21),"ВЕРНО","ОШИБКА")</f>
        <v>ВЕРНО</v>
      </c>
    </row>
    <row r="1877" spans="1:2" ht="31.5" x14ac:dyDescent="0.2">
      <c r="A1877" s="116" t="s">
        <v>1785</v>
      </c>
      <c r="B1877" s="108" t="str">
        <f>IF(SUM(стр.11!BG23:CR23)&gt;=SUM(стр.11!DT23:FE23),"ВЕРНО","ОШИБКА")</f>
        <v>ВЕРНО</v>
      </c>
    </row>
    <row r="1878" spans="1:2" ht="31.5" x14ac:dyDescent="0.2">
      <c r="A1878" s="116" t="s">
        <v>1786</v>
      </c>
      <c r="B1878" s="108" t="str">
        <f>IF(SUM(стр.11!BG25:CR25)&gt;=SUM(стр.11!DT25:FE25),"ВЕРНО","ОШИБКА")</f>
        <v>ВЕРНО</v>
      </c>
    </row>
    <row r="1879" spans="1:2" ht="31.5" x14ac:dyDescent="0.2">
      <c r="A1879" s="116" t="s">
        <v>1787</v>
      </c>
      <c r="B1879" s="108" t="str">
        <f>IF(SUM(стр.11!BG26:CR26)&gt;=SUM(стр.11!DT26:FE26),"ВЕРНО","ОШИБКА")</f>
        <v>ВЕРНО</v>
      </c>
    </row>
    <row r="1880" spans="1:2" ht="31.5" x14ac:dyDescent="0.2">
      <c r="A1880" s="116" t="s">
        <v>1788</v>
      </c>
      <c r="B1880" s="108" t="str">
        <f>IF(SUM(стр.11!BG27:CR27)&gt;=SUM(стр.11!DT27:FE27),"ВЕРНО","ОШИБКА")</f>
        <v>ВЕРНО</v>
      </c>
    </row>
    <row r="1881" spans="1:2" ht="31.5" x14ac:dyDescent="0.2">
      <c r="A1881" s="116" t="s">
        <v>1789</v>
      </c>
      <c r="B1881" s="108" t="str">
        <f>IF(SUM(стр.11!BG29:CR29)&gt;=SUM(стр.11!DT29:FE29),"ВЕРНО","ОШИБКА")</f>
        <v>ВЕРНО</v>
      </c>
    </row>
    <row r="1882" spans="1:2" ht="31.5" x14ac:dyDescent="0.2">
      <c r="A1882" s="116" t="s">
        <v>1790</v>
      </c>
      <c r="B1882" s="108" t="str">
        <f>IF(SUM(стр.11!BG30:CR30)&gt;=SUM(стр.11!DT30:FE30),"ВЕРНО","ОШИБКА")</f>
        <v>ВЕРНО</v>
      </c>
    </row>
    <row r="1883" spans="1:2" ht="31.5" x14ac:dyDescent="0.2">
      <c r="A1883" s="116" t="s">
        <v>1791</v>
      </c>
      <c r="B1883" s="108" t="str">
        <f>IF(SUM(стр.11!BG31:CR31)&gt;=SUM(стр.11!DT31:FE31),"ВЕРНО","ОШИБКА")</f>
        <v>ВЕРНО</v>
      </c>
    </row>
    <row r="1884" spans="1:2" ht="31.5" x14ac:dyDescent="0.2">
      <c r="A1884" s="116" t="s">
        <v>1792</v>
      </c>
      <c r="B1884" s="108" t="str">
        <f>IF(SUM(стр.11!BG32:CR32)&gt;=SUM(стр.11!DT32:FE32),"ВЕРНО","ОШИБКА")</f>
        <v>ВЕРНО</v>
      </c>
    </row>
    <row r="1885" spans="1:2" ht="31.5" x14ac:dyDescent="0.2">
      <c r="A1885" s="116" t="s">
        <v>1793</v>
      </c>
      <c r="B1885" s="108" t="str">
        <f>IF(SUM(стр.11!BG33:CR33)&gt;=SUM(стр.11!DT33:FE33),"ВЕРНО","ОШИБКА")</f>
        <v>ВЕРНО</v>
      </c>
    </row>
    <row r="1886" spans="1:2" ht="31.5" x14ac:dyDescent="0.2">
      <c r="A1886" s="116" t="s">
        <v>1794</v>
      </c>
      <c r="B1886" s="108" t="str">
        <f>IF(SUM(стр.11!BG34:CR34)&gt;=SUM(стр.11!DT34:FE34),"ВЕРНО","ОШИБКА")</f>
        <v>ВЕРНО</v>
      </c>
    </row>
    <row r="1887" spans="1:2" ht="31.5" x14ac:dyDescent="0.2">
      <c r="A1887" s="116" t="s">
        <v>1795</v>
      </c>
      <c r="B1887" s="108" t="str">
        <f>IF(SUM(стр.11!BG35:CR35)&gt;=SUM(стр.11!DT35:FE35),"ВЕРНО","ОШИБКА")</f>
        <v>ВЕРНО</v>
      </c>
    </row>
    <row r="1888" spans="1:2" ht="31.5" x14ac:dyDescent="0.2">
      <c r="A1888" s="116" t="s">
        <v>1796</v>
      </c>
      <c r="B1888" s="108" t="str">
        <f>IF(SUM(стр.11!BG37:CR37)&gt;=SUM(стр.11!DT37:FE37),"ВЕРНО","ОШИБКА")</f>
        <v>ВЕРНО</v>
      </c>
    </row>
    <row r="1889" spans="1:2" ht="31.5" x14ac:dyDescent="0.2">
      <c r="A1889" s="116" t="s">
        <v>1797</v>
      </c>
      <c r="B1889" s="108" t="str">
        <f>IF(SUM(стр.11!BG39:CR39)&gt;=SUM(стр.11!DT39:FE39),"ВЕРНО","ОШИБКА")</f>
        <v>ВЕРНО</v>
      </c>
    </row>
    <row r="1890" spans="1:2" ht="31.5" x14ac:dyDescent="0.2">
      <c r="A1890" s="116" t="s">
        <v>1798</v>
      </c>
      <c r="B1890" s="108" t="str">
        <f>IF(SUM(стр.11!BG41:CR41)&gt;=SUM(стр.11!DT41:FE41),"ВЕРНО","ОШИБКА")</f>
        <v>ВЕРНО</v>
      </c>
    </row>
    <row r="1891" spans="1:2" ht="31.5" x14ac:dyDescent="0.2">
      <c r="A1891" s="116" t="s">
        <v>1799</v>
      </c>
      <c r="B1891" s="108" t="str">
        <f>IF(SUM(стр.11!BG43:CR43)&gt;=SUM(стр.11!DT43:FE43),"ВЕРНО","ОШИБКА")</f>
        <v>ВЕРНО</v>
      </c>
    </row>
    <row r="1892" spans="1:2" ht="31.5" x14ac:dyDescent="0.2">
      <c r="A1892" s="116" t="s">
        <v>1800</v>
      </c>
      <c r="B1892" s="108" t="str">
        <f>IF(SUM(стр.11!BG44:CR44)&gt;=SUM(стр.11!DT44:FE44),"ВЕРНО","ОШИБКА")</f>
        <v>ВЕРНО</v>
      </c>
    </row>
    <row r="1893" spans="1:2" ht="31.5" x14ac:dyDescent="0.2">
      <c r="A1893" s="116" t="s">
        <v>1801</v>
      </c>
      <c r="B1893" s="108" t="str">
        <f>IF(SUM(стр.11!BA12:CR12)&gt;=SUM(стр.11!DN12:FE12),"ВЕРНО","ОШИБКА")</f>
        <v>ВЕРНО</v>
      </c>
    </row>
    <row r="1894" spans="1:2" ht="31.5" x14ac:dyDescent="0.2">
      <c r="A1894" s="116" t="s">
        <v>1802</v>
      </c>
      <c r="B1894" s="108" t="str">
        <f>IF(SUM(стр.11!BA15:CR15)&gt;=SUM(стр.11!DN15:FE15),"ВЕРНО","ОШИБКА")</f>
        <v>ВЕРНО</v>
      </c>
    </row>
    <row r="1895" spans="1:2" ht="31.5" x14ac:dyDescent="0.2">
      <c r="A1895" s="116" t="s">
        <v>1803</v>
      </c>
      <c r="B1895" s="108" t="str">
        <f>IF(SUM(стр.11!BA17:CR17)&gt;=SUM(стр.11!DN17:FE17),"ВЕРНО","ОШИБКА")</f>
        <v>ВЕРНО</v>
      </c>
    </row>
    <row r="1896" spans="1:2" ht="31.5" x14ac:dyDescent="0.2">
      <c r="A1896" s="116" t="s">
        <v>1804</v>
      </c>
      <c r="B1896" s="108" t="str">
        <f>IF(SUM(стр.11!BA19:CR19)&gt;=SUM(стр.11!DN19:FE19),"ВЕРНО","ОШИБКА")</f>
        <v>ВЕРНО</v>
      </c>
    </row>
    <row r="1897" spans="1:2" ht="31.5" x14ac:dyDescent="0.2">
      <c r="A1897" s="116" t="s">
        <v>1805</v>
      </c>
      <c r="B1897" s="108" t="str">
        <f>IF(SUM(стр.11!BA20:CR20)&gt;=SUM(стр.11!DN20:FE20),"ВЕРНО","ОШИБКА")</f>
        <v>ВЕРНО</v>
      </c>
    </row>
    <row r="1898" spans="1:2" ht="31.5" x14ac:dyDescent="0.2">
      <c r="A1898" s="116" t="s">
        <v>1806</v>
      </c>
      <c r="B1898" s="108" t="str">
        <f>IF(SUM(стр.11!BA21:CR21)&gt;=SUM(стр.11!DN21:FE21),"ВЕРНО","ОШИБКА")</f>
        <v>ВЕРНО</v>
      </c>
    </row>
    <row r="1899" spans="1:2" ht="31.5" x14ac:dyDescent="0.2">
      <c r="A1899" s="116" t="s">
        <v>1807</v>
      </c>
      <c r="B1899" s="108" t="str">
        <f>IF(SUM(стр.11!BA23:CR23)&gt;=SUM(стр.11!DN23:FE23),"ВЕРНО","ОШИБКА")</f>
        <v>ВЕРНО</v>
      </c>
    </row>
    <row r="1900" spans="1:2" ht="31.5" x14ac:dyDescent="0.2">
      <c r="A1900" s="116" t="s">
        <v>1808</v>
      </c>
      <c r="B1900" s="108" t="str">
        <f>IF(SUM(стр.11!BA25:CR25)&gt;=SUM(стр.11!DN25:FE25),"ВЕРНО","ОШИБКА")</f>
        <v>ВЕРНО</v>
      </c>
    </row>
    <row r="1901" spans="1:2" ht="31.5" x14ac:dyDescent="0.2">
      <c r="A1901" s="116" t="s">
        <v>1809</v>
      </c>
      <c r="B1901" s="108" t="str">
        <f>IF(SUM(стр.11!BA26:CR26)&gt;=SUM(стр.11!DN26:FE26),"ВЕРНО","ОШИБКА")</f>
        <v>ВЕРНО</v>
      </c>
    </row>
    <row r="1902" spans="1:2" ht="31.5" x14ac:dyDescent="0.2">
      <c r="A1902" s="116" t="s">
        <v>1810</v>
      </c>
      <c r="B1902" s="108" t="str">
        <f>IF(SUM(стр.11!BA27:CR27)&gt;=SUM(стр.11!DN27:FE27),"ВЕРНО","ОШИБКА")</f>
        <v>ВЕРНО</v>
      </c>
    </row>
    <row r="1903" spans="1:2" ht="31.5" x14ac:dyDescent="0.2">
      <c r="A1903" s="116" t="s">
        <v>1811</v>
      </c>
      <c r="B1903" s="108" t="str">
        <f>IF(SUM(стр.11!BA29:CR29)&gt;=SUM(стр.11!DN29:FE29),"ВЕРНО","ОШИБКА")</f>
        <v>ВЕРНО</v>
      </c>
    </row>
    <row r="1904" spans="1:2" ht="31.5" x14ac:dyDescent="0.2">
      <c r="A1904" s="116" t="s">
        <v>1812</v>
      </c>
      <c r="B1904" s="108" t="str">
        <f>IF(SUM(стр.11!BA30:CR30)&gt;=SUM(стр.11!DN30:FE30),"ВЕРНО","ОШИБКА")</f>
        <v>ВЕРНО</v>
      </c>
    </row>
    <row r="1905" spans="1:2" ht="31.5" x14ac:dyDescent="0.2">
      <c r="A1905" s="116" t="s">
        <v>1813</v>
      </c>
      <c r="B1905" s="108" t="str">
        <f>IF(SUM(стр.11!BA31:CR31)&gt;=SUM(стр.11!DN31:FE31),"ВЕРНО","ОШИБКА")</f>
        <v>ВЕРНО</v>
      </c>
    </row>
    <row r="1906" spans="1:2" ht="31.5" x14ac:dyDescent="0.2">
      <c r="A1906" s="116" t="s">
        <v>1814</v>
      </c>
      <c r="B1906" s="108" t="str">
        <f>IF(SUM(стр.11!BA32:CR32)&gt;=SUM(стр.11!DN32:FE32),"ВЕРНО","ОШИБКА")</f>
        <v>ВЕРНО</v>
      </c>
    </row>
    <row r="1907" spans="1:2" ht="31.5" x14ac:dyDescent="0.2">
      <c r="A1907" s="116" t="s">
        <v>1815</v>
      </c>
      <c r="B1907" s="108" t="str">
        <f>IF(SUM(стр.11!BA33:CR33)&gt;=SUM(стр.11!DN33:FE33),"ВЕРНО","ОШИБКА")</f>
        <v>ВЕРНО</v>
      </c>
    </row>
    <row r="1908" spans="1:2" ht="31.5" x14ac:dyDescent="0.2">
      <c r="A1908" s="116" t="s">
        <v>1816</v>
      </c>
      <c r="B1908" s="108" t="str">
        <f>IF(SUM(стр.11!BA34:CR34)&gt;=SUM(стр.11!DN34:FE34),"ВЕРНО","ОШИБКА")</f>
        <v>ВЕРНО</v>
      </c>
    </row>
    <row r="1909" spans="1:2" ht="31.5" x14ac:dyDescent="0.2">
      <c r="A1909" s="116" t="s">
        <v>1817</v>
      </c>
      <c r="B1909" s="108" t="str">
        <f>IF(SUM(стр.11!BA35:CR35)&gt;=SUM(стр.11!DN35:FE35),"ВЕРНО","ОШИБКА")</f>
        <v>ВЕРНО</v>
      </c>
    </row>
    <row r="1910" spans="1:2" ht="31.5" x14ac:dyDescent="0.2">
      <c r="A1910" s="116" t="s">
        <v>1818</v>
      </c>
      <c r="B1910" s="108" t="str">
        <f>IF(SUM(стр.11!BA37:CR37)&gt;=SUM(стр.11!DN37:FE37),"ВЕРНО","ОШИБКА")</f>
        <v>ВЕРНО</v>
      </c>
    </row>
    <row r="1911" spans="1:2" ht="31.5" x14ac:dyDescent="0.2">
      <c r="A1911" s="116" t="s">
        <v>1819</v>
      </c>
      <c r="B1911" s="108" t="str">
        <f>IF(SUM(стр.11!BA39:CR39)&gt;=SUM(стр.11!DN39:FE39),"ВЕРНО","ОШИБКА")</f>
        <v>ВЕРНО</v>
      </c>
    </row>
    <row r="1912" spans="1:2" ht="31.5" x14ac:dyDescent="0.2">
      <c r="A1912" s="116" t="s">
        <v>1820</v>
      </c>
      <c r="B1912" s="108" t="str">
        <f>IF(SUM(стр.11!BA41:CR41)&gt;=SUM(стр.11!DN41:FE41),"ВЕРНО","ОШИБКА")</f>
        <v>ВЕРНО</v>
      </c>
    </row>
    <row r="1913" spans="1:2" ht="31.5" x14ac:dyDescent="0.2">
      <c r="A1913" s="116" t="s">
        <v>1821</v>
      </c>
      <c r="B1913" s="108" t="str">
        <f>IF(SUM(стр.11!BA43:CR43)&gt;=SUM(стр.11!DN43:FE43),"ВЕРНО","ОШИБКА")</f>
        <v>ВЕРНО</v>
      </c>
    </row>
    <row r="1914" spans="1:2" ht="32.25" thickBot="1" x14ac:dyDescent="0.25">
      <c r="A1914" s="119" t="s">
        <v>1822</v>
      </c>
      <c r="B1914" s="108" t="str">
        <f>IF(SUM(стр.11!BA44:CR44)&gt;=SUM(стр.11!DN44:FE44),"ВЕРНО","ОШИБКА")</f>
        <v>ВЕРНО</v>
      </c>
    </row>
    <row r="1915" spans="1:2" ht="13.5" customHeight="1" thickBot="1" x14ac:dyDescent="0.25">
      <c r="A1915" s="111" t="s">
        <v>1334</v>
      </c>
      <c r="B1915">
        <f>COUNTIF(B1916:B1942,"ОШИБКА")</f>
        <v>0</v>
      </c>
    </row>
    <row r="1916" spans="1:2" ht="15.75" x14ac:dyDescent="0.2">
      <c r="A1916" s="118" t="s">
        <v>1476</v>
      </c>
      <c r="B1916" s="108" t="str">
        <f>IF(стр.12!DJ6=SUM(стр.12!DJ7,стр.12!DJ9,стр.12!DJ23,стр.12!DJ27),"ВЕРНО","ОШИБКА")</f>
        <v>ВЕРНО</v>
      </c>
    </row>
    <row r="1917" spans="1:2" ht="15.75" x14ac:dyDescent="0.2">
      <c r="A1917" s="113" t="s">
        <v>1477</v>
      </c>
      <c r="B1917" s="108" t="str">
        <f>IF(стр.12!EB6=SUM(стр.12!EB7,стр.12!EB9,стр.12!EB23,стр.12!EB27),"ВЕРНО","ОШИБКА")</f>
        <v>ВЕРНО</v>
      </c>
    </row>
    <row r="1918" spans="1:2" ht="15.75" x14ac:dyDescent="0.2">
      <c r="A1918" s="113" t="s">
        <v>1478</v>
      </c>
      <c r="B1918" s="108" t="str">
        <f>IF(стр.12!DJ9=SUM(стр.12!DJ10:EA22),"ВЕРНО","ОШИБКА")</f>
        <v>ВЕРНО</v>
      </c>
    </row>
    <row r="1919" spans="1:2" ht="15.75" x14ac:dyDescent="0.2">
      <c r="A1919" s="113" t="s">
        <v>1479</v>
      </c>
      <c r="B1919" s="108" t="str">
        <f>IF(стр.12!EB9=SUM(стр.12!EB10:ES22),"ВЕРНО","ОШИБКА")</f>
        <v>ВЕРНО</v>
      </c>
    </row>
    <row r="1920" spans="1:2" ht="15.75" x14ac:dyDescent="0.2">
      <c r="A1920" s="113" t="s">
        <v>1480</v>
      </c>
      <c r="B1920" s="108" t="str">
        <f>IF(стр.12!DJ23&gt;=SUM(стр.12!DJ24,стр.12!DJ26),"ВЕРНО","ОШИБКА")</f>
        <v>ВЕРНО</v>
      </c>
    </row>
    <row r="1921" spans="1:2" ht="15.75" x14ac:dyDescent="0.2">
      <c r="A1921" s="113" t="s">
        <v>1481</v>
      </c>
      <c r="B1921" s="108" t="str">
        <f>IF(стр.12!EB23&gt;=SUM(стр.12!EB24,стр.12!EB26),"ВЕРНО","ОШИБКА")</f>
        <v>ВЕРНО</v>
      </c>
    </row>
    <row r="1922" spans="1:2" ht="15.75" x14ac:dyDescent="0.2">
      <c r="A1922" s="113" t="s">
        <v>1482</v>
      </c>
      <c r="B1922" s="108" t="str">
        <f>IF(стр.12!DJ6&gt;=стр.12!EB6,"ВЕРНО","ОШИБКА")</f>
        <v>ВЕРНО</v>
      </c>
    </row>
    <row r="1923" spans="1:2" ht="15.75" x14ac:dyDescent="0.2">
      <c r="A1923" s="113" t="s">
        <v>1483</v>
      </c>
      <c r="B1923" s="108" t="str">
        <f>IF(стр.12!DJ7&gt;=стр.12!EB7,"ВЕРНО","ОШИБКА")</f>
        <v>ВЕРНО</v>
      </c>
    </row>
    <row r="1924" spans="1:2" ht="15.75" x14ac:dyDescent="0.2">
      <c r="A1924" s="113" t="s">
        <v>1484</v>
      </c>
      <c r="B1924" s="108" t="str">
        <f>IF(стр.12!DJ9&gt;=стр.12!EB9,"ВЕРНО","ОШИБКА")</f>
        <v>ВЕРНО</v>
      </c>
    </row>
    <row r="1925" spans="1:2" ht="15.75" x14ac:dyDescent="0.2">
      <c r="A1925" s="113" t="s">
        <v>1485</v>
      </c>
      <c r="B1925" s="108" t="str">
        <f>IF(стр.12!DJ10&gt;=стр.12!EB10,"ВЕРНО","ОШИБКА")</f>
        <v>ВЕРНО</v>
      </c>
    </row>
    <row r="1926" spans="1:2" ht="15.75" x14ac:dyDescent="0.2">
      <c r="A1926" s="113" t="s">
        <v>1486</v>
      </c>
      <c r="B1926" s="108" t="str">
        <f>IF(стр.12!DJ12&gt;=стр.12!EB12,"ВЕРНО","ОШИБКА")</f>
        <v>ВЕРНО</v>
      </c>
    </row>
    <row r="1927" spans="1:2" ht="15.75" x14ac:dyDescent="0.2">
      <c r="A1927" s="113" t="s">
        <v>1487</v>
      </c>
      <c r="B1927" s="108" t="str">
        <f>IF(стр.12!DJ13&gt;=стр.12!EB13,"ВЕРНО","ОШИБКА")</f>
        <v>ВЕРНО</v>
      </c>
    </row>
    <row r="1928" spans="1:2" ht="15.75" x14ac:dyDescent="0.2">
      <c r="A1928" s="113" t="s">
        <v>1488</v>
      </c>
      <c r="B1928" s="108" t="str">
        <f>IF(стр.12!DJ14&gt;=стр.12!EB14,"ВЕРНО","ОШИБКА")</f>
        <v>ВЕРНО</v>
      </c>
    </row>
    <row r="1929" spans="1:2" ht="15.75" x14ac:dyDescent="0.2">
      <c r="A1929" s="113" t="s">
        <v>1489</v>
      </c>
      <c r="B1929" s="108" t="str">
        <f>IF(стр.12!DJ15&gt;=стр.12!EB15,"ВЕРНО","ОШИБКА")</f>
        <v>ВЕРНО</v>
      </c>
    </row>
    <row r="1930" spans="1:2" ht="15.75" x14ac:dyDescent="0.2">
      <c r="A1930" s="113" t="s">
        <v>1490</v>
      </c>
      <c r="B1930" s="108" t="str">
        <f>IF(стр.12!DJ16&gt;=стр.12!EB16,"ВЕРНО","ОШИБКА")</f>
        <v>ВЕРНО</v>
      </c>
    </row>
    <row r="1931" spans="1:2" ht="15.75" x14ac:dyDescent="0.2">
      <c r="A1931" s="113" t="s">
        <v>1491</v>
      </c>
      <c r="B1931" s="108" t="str">
        <f>IF(стр.12!DJ17&gt;=стр.12!EB17,"ВЕРНО","ОШИБКА")</f>
        <v>ВЕРНО</v>
      </c>
    </row>
    <row r="1932" spans="1:2" ht="15.75" x14ac:dyDescent="0.2">
      <c r="A1932" s="113" t="s">
        <v>1492</v>
      </c>
      <c r="B1932" s="108" t="str">
        <f>IF(стр.12!DJ18&gt;=стр.12!EB18,"ВЕРНО","ОШИБКА")</f>
        <v>ВЕРНО</v>
      </c>
    </row>
    <row r="1933" spans="1:2" ht="15.75" x14ac:dyDescent="0.2">
      <c r="A1933" s="113" t="s">
        <v>1493</v>
      </c>
      <c r="B1933" s="108" t="str">
        <f>IF(стр.12!DJ19&gt;=стр.12!EB19,"ВЕРНО","ОШИБКА")</f>
        <v>ВЕРНО</v>
      </c>
    </row>
    <row r="1934" spans="1:2" ht="15.75" x14ac:dyDescent="0.2">
      <c r="A1934" s="113" t="s">
        <v>1494</v>
      </c>
      <c r="B1934" s="108" t="str">
        <f>IF(стр.12!DJ20&gt;=стр.12!EB20,"ВЕРНО","ОШИБКА")</f>
        <v>ВЕРНО</v>
      </c>
    </row>
    <row r="1935" spans="1:2" ht="15.75" x14ac:dyDescent="0.2">
      <c r="A1935" s="113" t="s">
        <v>1495</v>
      </c>
      <c r="B1935" s="108" t="str">
        <f>IF(стр.12!DJ21&gt;=стр.12!EB21,"ВЕРНО","ОШИБКА")</f>
        <v>ВЕРНО</v>
      </c>
    </row>
    <row r="1936" spans="1:2" ht="15.75" x14ac:dyDescent="0.2">
      <c r="A1936" s="113" t="s">
        <v>1496</v>
      </c>
      <c r="B1936" s="108" t="str">
        <f>IF(стр.12!DJ22&gt;=стр.12!EB22,"ВЕРНО","ОШИБКА")</f>
        <v>ВЕРНО</v>
      </c>
    </row>
    <row r="1937" spans="1:2" ht="15.75" x14ac:dyDescent="0.2">
      <c r="A1937" s="113" t="s">
        <v>1497</v>
      </c>
      <c r="B1937" s="108" t="str">
        <f>IF(стр.12!DJ23&gt;=стр.12!EB23,"ВЕРНО","ОШИБКА")</f>
        <v>ВЕРНО</v>
      </c>
    </row>
    <row r="1938" spans="1:2" ht="15.75" x14ac:dyDescent="0.2">
      <c r="A1938" s="113" t="s">
        <v>1498</v>
      </c>
      <c r="B1938" s="108" t="str">
        <f>IF(стр.12!DJ24&gt;=стр.12!EB24,"ВЕРНО","ОШИБКА")</f>
        <v>ВЕРНО</v>
      </c>
    </row>
    <row r="1939" spans="1:2" ht="15.75" x14ac:dyDescent="0.2">
      <c r="A1939" s="113" t="s">
        <v>1499</v>
      </c>
      <c r="B1939" s="108" t="str">
        <f>IF(стр.12!DJ26&gt;=стр.12!EB26,"ВЕРНО","ОШИБКА")</f>
        <v>ВЕРНО</v>
      </c>
    </row>
    <row r="1940" spans="1:2" ht="15.75" x14ac:dyDescent="0.2">
      <c r="A1940" s="113" t="s">
        <v>1500</v>
      </c>
      <c r="B1940" s="108" t="str">
        <f>IF(стр.12!DJ27&gt;=стр.12!EB27,"ВЕРНО","ОШИБКА")</f>
        <v>ВЕРНО</v>
      </c>
    </row>
    <row r="1941" spans="1:2" ht="15.75" x14ac:dyDescent="0.2">
      <c r="A1941" s="113" t="s">
        <v>1501</v>
      </c>
      <c r="B1941" s="108" t="str">
        <f>IF(стр.12!DJ28&gt;=стр.12!EB28,"ВЕРНО","ОШИБКА")</f>
        <v>ВЕРНО</v>
      </c>
    </row>
    <row r="1942" spans="1:2" ht="16.5" thickBot="1" x14ac:dyDescent="0.25">
      <c r="A1942" s="117" t="s">
        <v>1502</v>
      </c>
      <c r="B1942" s="108" t="str">
        <f>IF(стр.12!DJ29&gt;=стр.12!EB29,"ВЕРНО","ОШИБКА")</f>
        <v>ВЕРНО</v>
      </c>
    </row>
    <row r="1943" spans="1:2" ht="13.5" customHeight="1" thickBot="1" x14ac:dyDescent="0.25">
      <c r="A1943" s="120" t="s">
        <v>1335</v>
      </c>
      <c r="B1943">
        <f>COUNTIF(B1944:B1969,"ОШИБКА")</f>
        <v>0</v>
      </c>
    </row>
    <row r="1944" spans="1:2" ht="15.75" x14ac:dyDescent="0.2">
      <c r="A1944" s="118" t="s">
        <v>1336</v>
      </c>
      <c r="B1944" s="108" t="str">
        <f>IF(стр.13!AB6=SUM(стр.13!AD14,стр.13!AQ14,стр.13!BD14,стр.13!BS14,стр.13!CF14,стр.13!CS14,стр.13!DF14,стр.13!DS14,стр.13!EG14),"ВЕРНО","ОШИБКА")</f>
        <v>ВЕРНО</v>
      </c>
    </row>
    <row r="1945" spans="1:2" ht="15.75" x14ac:dyDescent="0.2">
      <c r="A1945" s="113" t="s">
        <v>1337</v>
      </c>
      <c r="B1945" s="108" t="str">
        <f>IF(стр.13!AB7=SUM(стр.13!AD15,стр.13!AQ15,стр.13!BD15,стр.13!BS15,стр.13!CF15,стр.13!CS15,стр.13!DF15,стр.13!DS15,стр.13!EG15),"ВЕРНО","ОШИБКА")</f>
        <v>ВЕРНО</v>
      </c>
    </row>
    <row r="1946" spans="1:2" ht="15.75" x14ac:dyDescent="0.2">
      <c r="A1946" s="113" t="s">
        <v>3039</v>
      </c>
      <c r="B1946" s="108" t="str">
        <f>IF(стр.13!AB6&gt;=стр.13!AK6,"ВЕРНО","ОШИБКА")</f>
        <v>ВЕРНО</v>
      </c>
    </row>
    <row r="1947" spans="1:2" ht="15.75" x14ac:dyDescent="0.2">
      <c r="A1947" s="113" t="s">
        <v>3040</v>
      </c>
      <c r="B1947" s="108" t="str">
        <f>IF(стр.13!AB6&gt;=стр.13!AV6,"ВЕРНО","ОШИБКА")</f>
        <v>ВЕРНО</v>
      </c>
    </row>
    <row r="1948" spans="1:2" ht="15.75" x14ac:dyDescent="0.2">
      <c r="A1948" s="113" t="s">
        <v>3041</v>
      </c>
      <c r="B1948" s="108" t="str">
        <f>IF(стр.13!AB6&gt;=стр.13!BG6,"ВЕРНО","ОШИБКА")</f>
        <v>ВЕРНО</v>
      </c>
    </row>
    <row r="1949" spans="1:2" ht="15.75" x14ac:dyDescent="0.2">
      <c r="A1949" s="113" t="s">
        <v>3042</v>
      </c>
      <c r="B1949" s="108" t="str">
        <f>IF(стр.13!AB6&gt;=стр.13!BR6,"ВЕРНО","ОШИБКА")</f>
        <v>ВЕРНО</v>
      </c>
    </row>
    <row r="1950" spans="1:2" ht="15.75" x14ac:dyDescent="0.2">
      <c r="A1950" s="113" t="s">
        <v>3043</v>
      </c>
      <c r="B1950" s="108" t="str">
        <f>IF(стр.13!AB6&gt;=стр.13!CC6,"ВЕРНО","ОШИБКА")</f>
        <v>ВЕРНО</v>
      </c>
    </row>
    <row r="1951" spans="1:2" ht="15.75" x14ac:dyDescent="0.2">
      <c r="A1951" s="113" t="s">
        <v>3044</v>
      </c>
      <c r="B1951" s="108" t="str">
        <f>IF(стр.13!AB6&gt;=стр.13!CN6,"ВЕРНО","ОШИБКА")</f>
        <v>ВЕРНО</v>
      </c>
    </row>
    <row r="1952" spans="1:2" ht="15.75" x14ac:dyDescent="0.2">
      <c r="A1952" s="113" t="s">
        <v>3045</v>
      </c>
      <c r="B1952" s="108" t="str">
        <f>IF(стр.13!AB6&gt;=стр.13!CY6,"ВЕРНО","ОШИБКА")</f>
        <v>ВЕРНО</v>
      </c>
    </row>
    <row r="1953" spans="1:2" ht="15.75" x14ac:dyDescent="0.2">
      <c r="A1953" s="113" t="s">
        <v>3046</v>
      </c>
      <c r="B1953" s="108" t="str">
        <f>IF(стр.13!AB6&gt;=стр.13!DI6,"ВЕРНО","ОШИБКА")</f>
        <v>ВЕРНО</v>
      </c>
    </row>
    <row r="1954" spans="1:2" ht="15.75" x14ac:dyDescent="0.2">
      <c r="A1954" s="113" t="s">
        <v>3047</v>
      </c>
      <c r="B1954" s="108" t="str">
        <f>IF(стр.13!AB6&gt;=стр.13!DT6,"ВЕРНО","ОШИБКА")</f>
        <v>ВЕРНО</v>
      </c>
    </row>
    <row r="1955" spans="1:2" ht="15.75" x14ac:dyDescent="0.2">
      <c r="A1955" s="113" t="s">
        <v>3048</v>
      </c>
      <c r="B1955" s="108" t="str">
        <f>IF(стр.13!AB6&gt;=стр.13!EE6,"ВЕРНО","ОШИБКА")</f>
        <v>ВЕРНО</v>
      </c>
    </row>
    <row r="1956" spans="1:2" ht="15.75" x14ac:dyDescent="0.2">
      <c r="A1956" s="113" t="s">
        <v>3049</v>
      </c>
      <c r="B1956" s="108" t="str">
        <f>IF(стр.13!AB6&gt;=стр.13!EP6,"ВЕРНО","ОШИБКА")</f>
        <v>ВЕРНО</v>
      </c>
    </row>
    <row r="1957" spans="1:2" ht="15.75" x14ac:dyDescent="0.2">
      <c r="A1957" s="113" t="s">
        <v>3050</v>
      </c>
      <c r="B1957" s="108" t="str">
        <f>IF(стр.13!AB6&gt;=стр.13!FA6,"ВЕРНО","ОШИБКА")</f>
        <v>ВЕРНО</v>
      </c>
    </row>
    <row r="1958" spans="1:2" ht="15.75" x14ac:dyDescent="0.2">
      <c r="A1958" s="113" t="s">
        <v>3051</v>
      </c>
      <c r="B1958" s="108" t="str">
        <f>IF(стр.13!AB7&gt;=стр.13!AK7,"ВЕРНО","ОШИБКА")</f>
        <v>ВЕРНО</v>
      </c>
    </row>
    <row r="1959" spans="1:2" ht="15.75" x14ac:dyDescent="0.2">
      <c r="A1959" s="113" t="s">
        <v>3052</v>
      </c>
      <c r="B1959" s="108" t="str">
        <f>IF(стр.13!AB7&gt;=стр.13!AV7,"ВЕРНО","ОШИБКА")</f>
        <v>ВЕРНО</v>
      </c>
    </row>
    <row r="1960" spans="1:2" ht="15.75" x14ac:dyDescent="0.2">
      <c r="A1960" s="113" t="s">
        <v>3053</v>
      </c>
      <c r="B1960" s="108" t="str">
        <f>IF(стр.13!AB7&gt;=стр.13!BG7,"ВЕРНО","ОШИБКА")</f>
        <v>ВЕРНО</v>
      </c>
    </row>
    <row r="1961" spans="1:2" ht="15.75" x14ac:dyDescent="0.2">
      <c r="A1961" s="113" t="s">
        <v>3054</v>
      </c>
      <c r="B1961" s="108" t="str">
        <f>IF(стр.13!AB7&gt;=стр.13!BR7,"ВЕРНО","ОШИБКА")</f>
        <v>ВЕРНО</v>
      </c>
    </row>
    <row r="1962" spans="1:2" ht="15.75" x14ac:dyDescent="0.2">
      <c r="A1962" s="113" t="s">
        <v>3055</v>
      </c>
      <c r="B1962" s="108" t="str">
        <f>IF(стр.13!AB7&gt;=стр.13!CC7,"ВЕРНО","ОШИБКА")</f>
        <v>ВЕРНО</v>
      </c>
    </row>
    <row r="1963" spans="1:2" ht="15.75" x14ac:dyDescent="0.2">
      <c r="A1963" s="113" t="s">
        <v>3056</v>
      </c>
      <c r="B1963" s="108" t="str">
        <f>IF(стр.13!AB7&gt;=стр.13!CN7,"ВЕРНО","ОШИБКА")</f>
        <v>ВЕРНО</v>
      </c>
    </row>
    <row r="1964" spans="1:2" ht="15.75" x14ac:dyDescent="0.2">
      <c r="A1964" s="113" t="s">
        <v>3057</v>
      </c>
      <c r="B1964" s="108" t="str">
        <f>IF(стр.13!AB7&gt;=стр.13!CY7,"ВЕРНО","ОШИБКА")</f>
        <v>ВЕРНО</v>
      </c>
    </row>
    <row r="1965" spans="1:2" ht="15.75" x14ac:dyDescent="0.2">
      <c r="A1965" s="113" t="s">
        <v>3058</v>
      </c>
      <c r="B1965" s="108" t="str">
        <f>IF(стр.13!AB7&gt;=стр.13!DI7,"ВЕРНО","ОШИБКА")</f>
        <v>ВЕРНО</v>
      </c>
    </row>
    <row r="1966" spans="1:2" ht="15.75" x14ac:dyDescent="0.2">
      <c r="A1966" s="113" t="s">
        <v>3059</v>
      </c>
      <c r="B1966" s="108" t="str">
        <f>IF(стр.13!AB7&gt;=стр.13!DT7,"ВЕРНО","ОШИБКА")</f>
        <v>ВЕРНО</v>
      </c>
    </row>
    <row r="1967" spans="1:2" ht="15.75" x14ac:dyDescent="0.2">
      <c r="A1967" s="113" t="s">
        <v>3060</v>
      </c>
      <c r="B1967" s="108" t="str">
        <f>IF(стр.13!AB7&gt;=стр.13!EE7,"ВЕРНО","ОШИБКА")</f>
        <v>ВЕРНО</v>
      </c>
    </row>
    <row r="1968" spans="1:2" ht="15.75" x14ac:dyDescent="0.2">
      <c r="A1968" s="113" t="s">
        <v>3061</v>
      </c>
      <c r="B1968" s="108" t="str">
        <f>IF(стр.13!AB7&gt;=стр.13!EP7,"ВЕРНО","ОШИБКА")</f>
        <v>ВЕРНО</v>
      </c>
    </row>
    <row r="1969" spans="1:2" ht="16.5" thickBot="1" x14ac:dyDescent="0.25">
      <c r="A1969" s="117" t="s">
        <v>3062</v>
      </c>
      <c r="B1969" s="108" t="str">
        <f>IF(стр.13!AB7&gt;=стр.13!FA7,"ВЕРНО","ОШИБКА")</f>
        <v>ВЕРНО</v>
      </c>
    </row>
    <row r="1970" spans="1:2" ht="13.5" customHeight="1" thickBot="1" x14ac:dyDescent="0.25">
      <c r="A1970" s="111" t="s">
        <v>1338</v>
      </c>
      <c r="B1970">
        <f>COUNTIF(B1971:B1972,"ОШИБКА")</f>
        <v>0</v>
      </c>
    </row>
    <row r="1971" spans="1:2" ht="15.75" x14ac:dyDescent="0.2">
      <c r="A1971" s="104" t="s">
        <v>1339</v>
      </c>
      <c r="B1971" s="108" t="str">
        <f>IF(стр.14!AF7=SUM(стр.14!BF7,стр.14!BS7,стр.14!CF7,стр.14!CS7,стр.14!DF7,стр.14!DS7,стр.14!EF7,стр.14!ES7),"ВЕРНО","ОШИБКА")</f>
        <v>ВЕРНО</v>
      </c>
    </row>
    <row r="1972" spans="1:2" ht="16.5" thickBot="1" x14ac:dyDescent="0.25">
      <c r="A1972" s="102" t="s">
        <v>1340</v>
      </c>
      <c r="B1972" s="108" t="str">
        <f>IF(стр.14!AF7=SUM(стр.13!AB6,стр.13!AB7),"ВЕРНО","ОШИБКА")</f>
        <v>ВЕРНО</v>
      </c>
    </row>
    <row r="1973" spans="1:2" ht="13.5" customHeight="1" thickBot="1" x14ac:dyDescent="0.25">
      <c r="A1973" s="111" t="s">
        <v>1341</v>
      </c>
      <c r="B1973">
        <f>COUNTIF(B1974:B1977,"ОШИБКА")</f>
        <v>0</v>
      </c>
    </row>
    <row r="1974" spans="1:2" ht="15.75" x14ac:dyDescent="0.2">
      <c r="A1974" s="113" t="s">
        <v>1472</v>
      </c>
      <c r="B1974" s="108" t="str">
        <f>IF(стр.16!BI9=SUM(стр.16!CP9,стр.16!DG9,стр.16!DX9,стр.16!EO9),"ВЕРНО","ОШИБКА")</f>
        <v>ВЕРНО</v>
      </c>
    </row>
    <row r="1975" spans="1:2" ht="15.75" x14ac:dyDescent="0.2">
      <c r="A1975" s="113" t="s">
        <v>1473</v>
      </c>
      <c r="B1975" s="108" t="str">
        <f>IF(стр.16!BI10=SUM(стр.16!CP10,стр.16!DG10,стр.16!DX10,стр.16!EO10),"ВЕРНО","ОШИБКА")</f>
        <v>ВЕРНО</v>
      </c>
    </row>
    <row r="1976" spans="1:2" ht="15.75" x14ac:dyDescent="0.2">
      <c r="A1976" s="113" t="s">
        <v>1474</v>
      </c>
      <c r="B1976" s="108" t="str">
        <f>IF(стр.16!BI12=SUM(стр.16!CP12,стр.16!DG12,стр.16!DX12,стр.16!EO12),"ВЕРНО","ОШИБКА")</f>
        <v>ВЕРНО</v>
      </c>
    </row>
    <row r="1977" spans="1:2" ht="16.5" thickBot="1" x14ac:dyDescent="0.25">
      <c r="A1977" s="117" t="s">
        <v>1475</v>
      </c>
      <c r="B1977" s="108" t="str">
        <f>IF(стр.16!BI13=SUM(стр.16!CP13,стр.16!DG13,стр.16!DX13,стр.16!EO13),"ВЕРНО","ОШИБКА")</f>
        <v>ВЕРНО</v>
      </c>
    </row>
    <row r="1978" spans="1:2" ht="13.5" customHeight="1" thickBot="1" x14ac:dyDescent="0.25">
      <c r="A1978" s="111" t="s">
        <v>1342</v>
      </c>
      <c r="B1978">
        <f>COUNTIF(B1979:B1986,"ОШИБКА")</f>
        <v>0</v>
      </c>
    </row>
    <row r="1979" spans="1:2" ht="15.75" x14ac:dyDescent="0.2">
      <c r="A1979" s="113" t="s">
        <v>1464</v>
      </c>
      <c r="B1979" s="108" t="str">
        <f>IF(стр.17!DJ6&gt;=SUM(стр.17!DJ7,стр.17!DJ9),"ВЕРНО","ОШИБКА")</f>
        <v>ВЕРНО</v>
      </c>
    </row>
    <row r="1980" spans="1:2" ht="15.75" x14ac:dyDescent="0.2">
      <c r="A1980" s="113" t="s">
        <v>1465</v>
      </c>
      <c r="B1980" s="108" t="str">
        <f>IF(стр.17!DY6&gt;=SUM(стр.17!DY7,стр.17!DY9),"ВЕРНО","ОШИБКА")</f>
        <v>ВЕРНО</v>
      </c>
    </row>
    <row r="1981" spans="1:2" ht="15.75" x14ac:dyDescent="0.2">
      <c r="A1981" s="113" t="s">
        <v>1466</v>
      </c>
      <c r="B1981" s="108" t="str">
        <f>IF(стр.17!DJ6&gt;=стр.17!DJ10,"ВЕРНО","ОШИБКА")</f>
        <v>ВЕРНО</v>
      </c>
    </row>
    <row r="1982" spans="1:2" ht="15.75" x14ac:dyDescent="0.2">
      <c r="A1982" s="113" t="s">
        <v>1467</v>
      </c>
      <c r="B1982" s="108" t="str">
        <f>IF(стр.17!DY6&gt;=стр.17!DY10,"ВЕРНО","ОШИБКА")</f>
        <v>ВЕРНО</v>
      </c>
    </row>
    <row r="1983" spans="1:2" ht="15.75" x14ac:dyDescent="0.2">
      <c r="A1983" s="114" t="s">
        <v>1468</v>
      </c>
      <c r="B1983" s="108" t="str">
        <f>IF(стр.17!DJ6&gt;=стр.17!DY6,"ВЕРНО","ОШИБКА")</f>
        <v>ВЕРНО</v>
      </c>
    </row>
    <row r="1984" spans="1:2" ht="15.75" x14ac:dyDescent="0.2">
      <c r="A1984" s="114" t="s">
        <v>1469</v>
      </c>
      <c r="B1984" s="108" t="str">
        <f>IF(стр.17!DJ7&gt;=стр.17!DY7,"ВЕРНО","ОШИБКА")</f>
        <v>ВЕРНО</v>
      </c>
    </row>
    <row r="1985" spans="1:2" ht="15.75" x14ac:dyDescent="0.2">
      <c r="A1985" s="114" t="s">
        <v>1470</v>
      </c>
      <c r="B1985" s="108" t="str">
        <f>IF(стр.17!DJ9&gt;=стр.17!DY9,"ВЕРНО","ОШИБКА")</f>
        <v>ВЕРНО</v>
      </c>
    </row>
    <row r="1986" spans="1:2" ht="16.5" thickBot="1" x14ac:dyDescent="0.25">
      <c r="A1986" s="115" t="s">
        <v>1471</v>
      </c>
      <c r="B1986" s="108" t="str">
        <f>IF(стр.17!DJ10&gt;=стр.17!DY10,"ВЕРНО","ОШИБКА")</f>
        <v>ВЕРНО</v>
      </c>
    </row>
    <row r="1987" spans="1:2" ht="13.5" customHeight="1" thickBot="1" x14ac:dyDescent="0.25">
      <c r="A1987" s="121" t="s">
        <v>1343</v>
      </c>
      <c r="B1987">
        <f>COUNTIF(B1988:B2023,"ОШИБКА")</f>
        <v>0</v>
      </c>
    </row>
    <row r="1988" spans="1:2" ht="15.75" x14ac:dyDescent="0.2">
      <c r="A1988" s="118" t="s">
        <v>1428</v>
      </c>
      <c r="B1988" s="108" t="str">
        <f>IF(стр.18!CT6=SUM(стр.18!CT7,стр.18!CT13,стр.18!CT14,стр.18!CT15,стр.18!CT16),"ВЕРНО","ОШИБКА")</f>
        <v>ВЕРНО</v>
      </c>
    </row>
    <row r="1989" spans="1:2" ht="15.75" x14ac:dyDescent="0.2">
      <c r="A1989" s="113" t="s">
        <v>1429</v>
      </c>
      <c r="B1989" s="108" t="str">
        <f>IF(стр.18!DS6=SUM(стр.18!DS7,стр.18!DS13,стр.18!DS14,стр.18!DS15,стр.18!DS16),"ВЕРНО","ОШИБКА")</f>
        <v>ВЕРНО</v>
      </c>
    </row>
    <row r="1990" spans="1:2" ht="15.75" x14ac:dyDescent="0.2">
      <c r="A1990" s="113" t="s">
        <v>1431</v>
      </c>
      <c r="B1990" s="108" t="str">
        <f>IF(стр.18!CT7=SUM(стр.18!CT9,стр.18!CT11,стр.18!CT12),"ВЕРНО","ОШИБКА")</f>
        <v>ВЕРНО</v>
      </c>
    </row>
    <row r="1991" spans="1:2" ht="15.75" x14ac:dyDescent="0.2">
      <c r="A1991" s="113" t="s">
        <v>1430</v>
      </c>
      <c r="B1991" s="108" t="str">
        <f>IF(стр.18!DS7=SUM(стр.18!DS9,стр.18!DS11,стр.18!DS12),"ВЕРНО","ОШИБКА")</f>
        <v>ВЕРНО</v>
      </c>
    </row>
    <row r="1992" spans="1:2" ht="15.75" x14ac:dyDescent="0.2">
      <c r="A1992" s="113" t="s">
        <v>1432</v>
      </c>
      <c r="B1992" s="108" t="str">
        <f>IF(стр.18!CT6&gt;=стр.18!CT7,"ВЕРНО","ОШИБКА")</f>
        <v>ВЕРНО</v>
      </c>
    </row>
    <row r="1993" spans="1:2" ht="15.75" x14ac:dyDescent="0.2">
      <c r="A1993" s="113" t="s">
        <v>1433</v>
      </c>
      <c r="B1993" s="108" t="str">
        <f>IF(стр.18!DS6&gt;=стр.18!DS7,"ВЕРНО","ОШИБКА")</f>
        <v>ВЕРНО</v>
      </c>
    </row>
    <row r="1994" spans="1:2" ht="15.75" x14ac:dyDescent="0.2">
      <c r="A1994" s="113" t="s">
        <v>1434</v>
      </c>
      <c r="B1994" s="108" t="str">
        <f>IF(стр.18!CT6&gt;=стр.18!CT9,"ВЕРНО","ОШИБКА")</f>
        <v>ВЕРНО</v>
      </c>
    </row>
    <row r="1995" spans="1:2" ht="15.75" x14ac:dyDescent="0.2">
      <c r="A1995" s="113" t="s">
        <v>1435</v>
      </c>
      <c r="B1995" s="108" t="str">
        <f>IF(стр.18!DS6&gt;=стр.18!DS9,"ВЕРНО","ОШИБКА")</f>
        <v>ВЕРНО</v>
      </c>
    </row>
    <row r="1996" spans="1:2" ht="15.75" x14ac:dyDescent="0.2">
      <c r="A1996" s="113" t="s">
        <v>1436</v>
      </c>
      <c r="B1996" s="108" t="str">
        <f>IF(стр.18!CT6&gt;=стр.18!CT11,"ВЕРНО","ОШИБКА")</f>
        <v>ВЕРНО</v>
      </c>
    </row>
    <row r="1997" spans="1:2" ht="15.75" x14ac:dyDescent="0.2">
      <c r="A1997" s="113" t="s">
        <v>1437</v>
      </c>
      <c r="B1997" s="108" t="str">
        <f>IF(стр.18!DS6&gt;=стр.18!DS11,"ВЕРНО","ОШИБКА")</f>
        <v>ВЕРНО</v>
      </c>
    </row>
    <row r="1998" spans="1:2" ht="15.75" x14ac:dyDescent="0.2">
      <c r="A1998" s="113" t="s">
        <v>1438</v>
      </c>
      <c r="B1998" s="108" t="str">
        <f>IF(стр.18!CT6&gt;=стр.18!CT12,"ВЕРНО","ОШИБКА")</f>
        <v>ВЕРНО</v>
      </c>
    </row>
    <row r="1999" spans="1:2" ht="15.75" x14ac:dyDescent="0.2">
      <c r="A1999" s="113" t="s">
        <v>1439</v>
      </c>
      <c r="B1999" s="108" t="str">
        <f>IF(стр.18!DS6&gt;=стр.18!DS12,"ВЕРНО","ОШИБКА")</f>
        <v>ВЕРНО</v>
      </c>
    </row>
    <row r="2000" spans="1:2" ht="15.75" x14ac:dyDescent="0.2">
      <c r="A2000" s="113" t="s">
        <v>1440</v>
      </c>
      <c r="B2000" s="108" t="str">
        <f>IF(стр.18!CT6&gt;=стр.18!CT13,"ВЕРНО","ОШИБКА")</f>
        <v>ВЕРНО</v>
      </c>
    </row>
    <row r="2001" spans="1:2" ht="15.75" x14ac:dyDescent="0.2">
      <c r="A2001" s="113" t="s">
        <v>1441</v>
      </c>
      <c r="B2001" s="108" t="str">
        <f>IF(стр.18!DS6&gt;=стр.18!DS13,"ВЕРНО","ОШИБКА")</f>
        <v>ВЕРНО</v>
      </c>
    </row>
    <row r="2002" spans="1:2" ht="15.75" x14ac:dyDescent="0.2">
      <c r="A2002" s="113" t="s">
        <v>1442</v>
      </c>
      <c r="B2002" s="108" t="str">
        <f>IF(стр.18!CT6&gt;=стр.18!CT14,"ВЕРНО","ОШИБКА")</f>
        <v>ВЕРНО</v>
      </c>
    </row>
    <row r="2003" spans="1:2" ht="15.75" x14ac:dyDescent="0.2">
      <c r="A2003" s="113" t="s">
        <v>1443</v>
      </c>
      <c r="B2003" s="108" t="str">
        <f>IF(стр.18!DS6&gt;=стр.18!DS14,"ВЕРНО","ОШИБКА")</f>
        <v>ВЕРНО</v>
      </c>
    </row>
    <row r="2004" spans="1:2" ht="15.75" x14ac:dyDescent="0.2">
      <c r="A2004" s="113" t="s">
        <v>1444</v>
      </c>
      <c r="B2004" s="108" t="str">
        <f>IF(стр.18!CT6&gt;=стр.18!CT15,"ВЕРНО","ОШИБКА")</f>
        <v>ВЕРНО</v>
      </c>
    </row>
    <row r="2005" spans="1:2" ht="15.75" x14ac:dyDescent="0.2">
      <c r="A2005" s="113" t="s">
        <v>1446</v>
      </c>
      <c r="B2005" s="108" t="str">
        <f>IF(стр.18!DS6&gt;=стр.18!DS15,"ВЕРНО","ОШИБКА")</f>
        <v>ВЕРНО</v>
      </c>
    </row>
    <row r="2006" spans="1:2" ht="15.75" x14ac:dyDescent="0.2">
      <c r="A2006" s="113" t="s">
        <v>1447</v>
      </c>
      <c r="B2006" s="108" t="str">
        <f>IF(стр.18!CT6&gt;=стр.18!CT16,"ВЕРНО","ОШИБКА")</f>
        <v>ВЕРНО</v>
      </c>
    </row>
    <row r="2007" spans="1:2" ht="15.75" x14ac:dyDescent="0.2">
      <c r="A2007" s="113" t="s">
        <v>1445</v>
      </c>
      <c r="B2007" s="108" t="str">
        <f>IF(стр.18!DS6&gt;=стр.18!DS16,"ВЕРНО","ОШИБКА")</f>
        <v>ВЕРНО</v>
      </c>
    </row>
    <row r="2008" spans="1:2" ht="15.75" x14ac:dyDescent="0.2">
      <c r="A2008" s="113" t="s">
        <v>1448</v>
      </c>
      <c r="B2008" s="108" t="str">
        <f>IF(стр.18!CT7&gt;=стр.18!CT9,"ВЕРНО","ОШИБКА")</f>
        <v>ВЕРНО</v>
      </c>
    </row>
    <row r="2009" spans="1:2" ht="15.75" x14ac:dyDescent="0.2">
      <c r="A2009" s="113" t="s">
        <v>1449</v>
      </c>
      <c r="B2009" s="108" t="str">
        <f>IF(стр.18!DS7&gt;=стр.18!DS9,"ВЕРНО","ОШИБКА")</f>
        <v>ВЕРНО</v>
      </c>
    </row>
    <row r="2010" spans="1:2" ht="15.75" x14ac:dyDescent="0.2">
      <c r="A2010" s="113" t="s">
        <v>1450</v>
      </c>
      <c r="B2010" s="108" t="str">
        <f>IF(стр.18!CT7&gt;=стр.18!CT11,"ВЕРНО","ОШИБКА")</f>
        <v>ВЕРНО</v>
      </c>
    </row>
    <row r="2011" spans="1:2" ht="15.75" x14ac:dyDescent="0.2">
      <c r="A2011" s="113" t="s">
        <v>1451</v>
      </c>
      <c r="B2011" s="108" t="str">
        <f>IF(стр.18!DS7&gt;=стр.18!DS11,"ВЕРНО","ОШИБКА")</f>
        <v>ВЕРНО</v>
      </c>
    </row>
    <row r="2012" spans="1:2" ht="15.75" x14ac:dyDescent="0.2">
      <c r="A2012" s="113" t="s">
        <v>1452</v>
      </c>
      <c r="B2012" s="108" t="str">
        <f>IF(стр.18!CT7&gt;=стр.18!CT12,"ВЕРНО","ОШИБКА")</f>
        <v>ВЕРНО</v>
      </c>
    </row>
    <row r="2013" spans="1:2" ht="15.75" x14ac:dyDescent="0.2">
      <c r="A2013" s="113" t="s">
        <v>1453</v>
      </c>
      <c r="B2013" s="108" t="str">
        <f>IF(стр.18!DS7&gt;=стр.18!DS12,"ВЕРНО","ОШИБКА")</f>
        <v>ВЕРНО</v>
      </c>
    </row>
    <row r="2014" spans="1:2" ht="31.5" x14ac:dyDescent="0.2">
      <c r="A2014" s="113" t="s">
        <v>1344</v>
      </c>
      <c r="B2014" s="108" t="str">
        <f>IF(стр.18!CT19=(стр.18!CT17+стр.18!CT6-стр.18!CT27-стр.18!CT33),"ВЕРНО","ОШИБКА")</f>
        <v>ВЕРНО</v>
      </c>
    </row>
    <row r="2015" spans="1:2" ht="15.75" x14ac:dyDescent="0.2">
      <c r="A2015" s="114" t="s">
        <v>1454</v>
      </c>
      <c r="B2015" s="108" t="str">
        <f>IF(стр.18!CT6&gt;=стр.18!DS6,"ВЕРНО","ОШИБКА")</f>
        <v>ВЕРНО</v>
      </c>
    </row>
    <row r="2016" spans="1:2" ht="15.75" x14ac:dyDescent="0.2">
      <c r="A2016" s="114" t="s">
        <v>1455</v>
      </c>
      <c r="B2016" s="108" t="str">
        <f>IF(стр.18!CT7&gt;=стр.18!DS7,"ВЕРНО","ОШИБКА")</f>
        <v>ВЕРНО</v>
      </c>
    </row>
    <row r="2017" spans="1:2" ht="15.75" x14ac:dyDescent="0.2">
      <c r="A2017" s="114" t="s">
        <v>1456</v>
      </c>
      <c r="B2017" s="108" t="str">
        <f>IF(стр.18!CT9&gt;=стр.18!DS9,"ВЕРНО","ОШИБКА")</f>
        <v>ВЕРНО</v>
      </c>
    </row>
    <row r="2018" spans="1:2" ht="15.75" x14ac:dyDescent="0.2">
      <c r="A2018" s="114" t="s">
        <v>1457</v>
      </c>
      <c r="B2018" s="108" t="str">
        <f>IF(стр.18!CT11&gt;=стр.18!DS11,"ВЕРНО","ОШИБКА")</f>
        <v>ВЕРНО</v>
      </c>
    </row>
    <row r="2019" spans="1:2" ht="15.75" x14ac:dyDescent="0.2">
      <c r="A2019" s="114" t="s">
        <v>1458</v>
      </c>
      <c r="B2019" s="108" t="str">
        <f>IF(стр.18!CT12&gt;=стр.18!DS12,"ВЕРНО","ОШИБКА")</f>
        <v>ВЕРНО</v>
      </c>
    </row>
    <row r="2020" spans="1:2" ht="15.75" x14ac:dyDescent="0.2">
      <c r="A2020" s="114" t="s">
        <v>1459</v>
      </c>
      <c r="B2020" s="108" t="str">
        <f>IF(стр.18!CT13&gt;=стр.18!DS13,"ВЕРНО","ОШИБКА")</f>
        <v>ВЕРНО</v>
      </c>
    </row>
    <row r="2021" spans="1:2" ht="15.75" x14ac:dyDescent="0.2">
      <c r="A2021" s="114" t="s">
        <v>1460</v>
      </c>
      <c r="B2021" s="108" t="str">
        <f>IF(стр.18!CT14&gt;=стр.18!DS14,"ВЕРНО","ОШИБКА")</f>
        <v>ВЕРНО</v>
      </c>
    </row>
    <row r="2022" spans="1:2" ht="15.75" x14ac:dyDescent="0.2">
      <c r="A2022" s="114" t="s">
        <v>1461</v>
      </c>
      <c r="B2022" s="108" t="str">
        <f>IF(стр.18!CT15&gt;=стр.18!DS15,"ВЕРНО","ОШИБКА")</f>
        <v>ВЕРНО</v>
      </c>
    </row>
    <row r="2023" spans="1:2" ht="16.5" thickBot="1" x14ac:dyDescent="0.25">
      <c r="A2023" s="115" t="s">
        <v>1462</v>
      </c>
      <c r="B2023" s="108" t="str">
        <f>IF(стр.18!CT16&gt;=стр.18!DS16,"ВЕРНО","ОШИБКА")</f>
        <v>ВЕРНО</v>
      </c>
    </row>
    <row r="2024" spans="1:2" ht="13.5" customHeight="1" thickBot="1" x14ac:dyDescent="0.25">
      <c r="A2024" s="111" t="s">
        <v>1345</v>
      </c>
      <c r="B2024">
        <f>COUNTIF(B2025:B2032,"ОШИБКА")</f>
        <v>0</v>
      </c>
    </row>
    <row r="2025" spans="1:2" ht="15.75" x14ac:dyDescent="0.2">
      <c r="A2025" s="118" t="s">
        <v>1346</v>
      </c>
      <c r="B2025" s="108" t="str">
        <f>IF(стр.18!CT27=SUM(стр.18!CT28,стр.18!CT30,стр.18!CT31,стр.18!CT32),"ВЕРНО","ОШИБКА")</f>
        <v>ВЕРНО</v>
      </c>
    </row>
    <row r="2026" spans="1:2" ht="15.75" x14ac:dyDescent="0.2">
      <c r="A2026" s="113" t="s">
        <v>1347</v>
      </c>
      <c r="B2026" s="108" t="str">
        <f>IF(стр.18!DS27=SUM(стр.18!DS28,стр.18!DS30,стр.18!DS31,стр.18!DS32),"ВЕРНО","ОШИБКА")</f>
        <v>ВЕРНО</v>
      </c>
    </row>
    <row r="2027" spans="1:2" ht="15.75" x14ac:dyDescent="0.2">
      <c r="A2027" s="114" t="s">
        <v>1419</v>
      </c>
      <c r="B2027" s="108" t="str">
        <f>IF(стр.18!CT27&gt;=стр.18!DS27,"ВЕРНО","ОШИБКА")</f>
        <v>ВЕРНО</v>
      </c>
    </row>
    <row r="2028" spans="1:2" ht="15.75" x14ac:dyDescent="0.2">
      <c r="A2028" s="114" t="s">
        <v>1420</v>
      </c>
      <c r="B2028" s="108" t="str">
        <f>IF(стр.18!CT28&gt;=стр.18!DS28,"ВЕРНО","ОШИБКА")</f>
        <v>ВЕРНО</v>
      </c>
    </row>
    <row r="2029" spans="1:2" ht="15.75" x14ac:dyDescent="0.2">
      <c r="A2029" s="114" t="s">
        <v>1421</v>
      </c>
      <c r="B2029" s="108" t="str">
        <f>IF(стр.18!CT30&gt;=стр.18!DS30,"ВЕРНО","ОШИБКА")</f>
        <v>ВЕРНО</v>
      </c>
    </row>
    <row r="2030" spans="1:2" ht="15.75" x14ac:dyDescent="0.2">
      <c r="A2030" s="114" t="s">
        <v>1422</v>
      </c>
      <c r="B2030" s="108" t="str">
        <f>IF(стр.18!CT31&gt;=стр.18!DS31,"ВЕРНО","ОШИБКА")</f>
        <v>ВЕРНО</v>
      </c>
    </row>
    <row r="2031" spans="1:2" ht="15.75" x14ac:dyDescent="0.2">
      <c r="A2031" s="114" t="s">
        <v>1423</v>
      </c>
      <c r="B2031" s="108" t="str">
        <f>IF(стр.18!CT32&gt;=стр.18!DS32,"ВЕРНО","ОШИБКА")</f>
        <v>ВЕРНО</v>
      </c>
    </row>
    <row r="2032" spans="1:2" ht="16.5" thickBot="1" x14ac:dyDescent="0.25">
      <c r="A2032" s="115" t="s">
        <v>1424</v>
      </c>
      <c r="B2032" s="108" t="str">
        <f>IF(стр.18!CT33&gt;=стр.18!DS33,"ВЕРНО","ОШИБКА")</f>
        <v>ВЕРНО</v>
      </c>
    </row>
    <row r="2033" spans="1:2" ht="13.5" customHeight="1" thickBot="1" x14ac:dyDescent="0.25">
      <c r="A2033" s="111" t="s">
        <v>1348</v>
      </c>
      <c r="B2033">
        <f>COUNTIF(B2034:B2080,"ОШИБКА")</f>
        <v>0</v>
      </c>
    </row>
    <row r="2034" spans="1:2" ht="15.75" x14ac:dyDescent="0.2">
      <c r="A2034" s="104" t="s">
        <v>1382</v>
      </c>
      <c r="B2034" s="108" t="str">
        <f>IF(стр.19!AT10=SUM(стр.19!AT11,стр.19!AT15,стр.19!AT18,стр.19!AT19),"ВЕРНО","ОШИБКА")</f>
        <v>ВЕРНО</v>
      </c>
    </row>
    <row r="2035" spans="1:2" ht="15.75" x14ac:dyDescent="0.2">
      <c r="A2035" s="104" t="s">
        <v>1349</v>
      </c>
      <c r="B2035" s="108" t="str">
        <f>IF(стр.19!BH10=SUM(стр.19!BH11,стр.19!BH15,стр.19!BH18,стр.19!BH19),"ВЕРНО","ОШИБКА")</f>
        <v>ВЕРНО</v>
      </c>
    </row>
    <row r="2036" spans="1:2" ht="15.75" x14ac:dyDescent="0.2">
      <c r="A2036" s="104" t="s">
        <v>1350</v>
      </c>
      <c r="B2036" s="108" t="str">
        <f>IF(стр.19!BR10=SUM(стр.19!BR11,стр.19!BR15,стр.19!BR18,стр.19!BR19),"ВЕРНО","ОШИБКА")</f>
        <v>ВЕРНО</v>
      </c>
    </row>
    <row r="2037" spans="1:2" ht="15.75" x14ac:dyDescent="0.2">
      <c r="A2037" s="104" t="s">
        <v>1351</v>
      </c>
      <c r="B2037" s="108" t="str">
        <f>IF(стр.19!CB10=SUM(стр.19!CB11,стр.19!CB15,стр.19!CB18,стр.19!CB19),"ВЕРНО","ОШИБКА")</f>
        <v>ВЕРНО</v>
      </c>
    </row>
    <row r="2038" spans="1:2" ht="15.75" x14ac:dyDescent="0.2">
      <c r="A2038" s="104" t="s">
        <v>1352</v>
      </c>
      <c r="B2038" s="108" t="str">
        <f>IF(стр.19!CP10=SUM(стр.19!CP11,стр.19!CP15,стр.19!CP18,стр.19!CP19),"ВЕРНО","ОШИБКА")</f>
        <v>ВЕРНО</v>
      </c>
    </row>
    <row r="2039" spans="1:2" ht="15.75" x14ac:dyDescent="0.2">
      <c r="A2039" s="104" t="s">
        <v>1353</v>
      </c>
      <c r="B2039" s="108" t="str">
        <f>IF(стр.19!DD10=SUM(стр.19!DD11,стр.19!DD15,стр.19!DD18,стр.19!DD19),"ВЕРНО","ОШИБКА")</f>
        <v>ВЕРНО</v>
      </c>
    </row>
    <row r="2040" spans="1:2" ht="15.75" x14ac:dyDescent="0.2">
      <c r="A2040" s="104" t="s">
        <v>1354</v>
      </c>
      <c r="B2040" s="108" t="str">
        <f>IF(стр.19!DS10=SUM(стр.19!DS11,стр.19!DS15,стр.19!DS18,стр.19!DS19),"ВЕРНО","ОШИБКА")</f>
        <v>ВЕРНО</v>
      </c>
    </row>
    <row r="2041" spans="1:2" ht="15.75" x14ac:dyDescent="0.2">
      <c r="A2041" s="104" t="s">
        <v>1355</v>
      </c>
      <c r="B2041" s="108" t="str">
        <f>IF(стр.19!EH10=SUM(стр.19!EH11,стр.19!EH15,стр.19!EH18,стр.19!EH19),"ВЕРНО","ОШИБКА")</f>
        <v>ВЕРНО</v>
      </c>
    </row>
    <row r="2042" spans="1:2" ht="15.75" x14ac:dyDescent="0.2">
      <c r="A2042" s="104" t="s">
        <v>1356</v>
      </c>
      <c r="B2042" s="108" t="str">
        <f>IF(стр.19!EW10=SUM(стр.19!EW11,стр.19!EW15,стр.19!EW18,стр.19!EW19),"ВЕРНО","ОШИБКА")</f>
        <v>ВЕРНО</v>
      </c>
    </row>
    <row r="2043" spans="1:2" ht="15.75" x14ac:dyDescent="0.2">
      <c r="A2043" s="104" t="s">
        <v>1363</v>
      </c>
      <c r="B2043" s="108" t="str">
        <f>IF(стр.19!AT11&gt;=SUM(стр.19!AT12,стр.19!AT13,стр.19!AT14),"ВЕРНО","ОШИБКА")</f>
        <v>ВЕРНО</v>
      </c>
    </row>
    <row r="2044" spans="1:2" ht="15.75" x14ac:dyDescent="0.2">
      <c r="A2044" s="104" t="s">
        <v>1364</v>
      </c>
      <c r="B2044" s="108" t="str">
        <f>IF(стр.19!BH11&gt;=SUM(стр.19!BH12,стр.19!BH13,стр.19!BH14),"ВЕРНО","ОШИБКА")</f>
        <v>ВЕРНО</v>
      </c>
    </row>
    <row r="2045" spans="1:2" ht="15.75" x14ac:dyDescent="0.2">
      <c r="A2045" s="104" t="s">
        <v>1365</v>
      </c>
      <c r="B2045" s="108" t="str">
        <f>IF(стр.19!BR11&gt;=SUM(стр.19!BR12,стр.19!BR13,стр.19!BR14),"ВЕРНО","ОШИБКА")</f>
        <v>ВЕРНО</v>
      </c>
    </row>
    <row r="2046" spans="1:2" ht="15.75" x14ac:dyDescent="0.2">
      <c r="A2046" s="104" t="s">
        <v>1366</v>
      </c>
      <c r="B2046" s="108" t="str">
        <f>IF(стр.19!CB11&gt;=SUM(стр.19!CB12,стр.19!CB13,стр.19!CB14),"ВЕРНО","ОШИБКА")</f>
        <v>ВЕРНО</v>
      </c>
    </row>
    <row r="2047" spans="1:2" ht="15.75" x14ac:dyDescent="0.2">
      <c r="A2047" s="104" t="s">
        <v>1367</v>
      </c>
      <c r="B2047" s="108" t="str">
        <f>IF(стр.19!CP11&gt;=SUM(стр.19!CP12,стр.19!CP13,стр.19!CP14),"ВЕРНО","ОШИБКА")</f>
        <v>ВЕРНО</v>
      </c>
    </row>
    <row r="2048" spans="1:2" ht="15.75" x14ac:dyDescent="0.2">
      <c r="A2048" s="104" t="s">
        <v>1368</v>
      </c>
      <c r="B2048" s="108" t="str">
        <f>IF(стр.19!DD11&gt;=SUM(стр.19!DD12,стр.19!DD13,стр.19!DD14),"ВЕРНО","ОШИБКА")</f>
        <v>ВЕРНО</v>
      </c>
    </row>
    <row r="2049" spans="1:2" ht="15.75" x14ac:dyDescent="0.2">
      <c r="A2049" s="104" t="s">
        <v>1369</v>
      </c>
      <c r="B2049" s="108" t="str">
        <f>IF(стр.19!DS11&gt;=SUM(стр.19!DS12,стр.19!DS13,стр.19!DS14),"ВЕРНО","ОШИБКА")</f>
        <v>ВЕРНО</v>
      </c>
    </row>
    <row r="2050" spans="1:2" ht="15.75" x14ac:dyDescent="0.2">
      <c r="A2050" s="104" t="s">
        <v>1370</v>
      </c>
      <c r="B2050" s="108" t="str">
        <f>IF(стр.19!EH11&gt;=SUM(стр.19!EH12,стр.19!EH13,стр.19!EH14),"ВЕРНО","ОШИБКА")</f>
        <v>ВЕРНО</v>
      </c>
    </row>
    <row r="2051" spans="1:2" ht="15.75" x14ac:dyDescent="0.2">
      <c r="A2051" s="104" t="s">
        <v>1371</v>
      </c>
      <c r="B2051" s="108" t="str">
        <f>IF(стр.19!EW11&gt;=SUM(стр.19!EW12,стр.19!EW13,стр.19!EW14),"ВЕРНО","ОШИБКА")</f>
        <v>ВЕРНО</v>
      </c>
    </row>
    <row r="2052" spans="1:2" ht="15.75" x14ac:dyDescent="0.2">
      <c r="A2052" s="104" t="s">
        <v>1372</v>
      </c>
      <c r="B2052" s="108" t="str">
        <f>IF(стр.19!AT15&gt;=SUM(стр.19!AT16,стр.19!AT17),"ВЕРНО","ОШИБКА")</f>
        <v>ВЕРНО</v>
      </c>
    </row>
    <row r="2053" spans="1:2" ht="15.75" x14ac:dyDescent="0.2">
      <c r="A2053" s="104" t="s">
        <v>1373</v>
      </c>
      <c r="B2053" s="108" t="str">
        <f>IF(стр.19!BH15&gt;=SUM(стр.19!BH16,стр.19!BH17),"ВЕРНО","ОШИБКА")</f>
        <v>ВЕРНО</v>
      </c>
    </row>
    <row r="2054" spans="1:2" ht="15.75" x14ac:dyDescent="0.2">
      <c r="A2054" s="104" t="s">
        <v>1374</v>
      </c>
      <c r="B2054" s="108" t="str">
        <f>IF(стр.19!BR15&gt;=SUM(стр.19!BR16,стр.19!BR17),"ВЕРНО","ОШИБКА")</f>
        <v>ВЕРНО</v>
      </c>
    </row>
    <row r="2055" spans="1:2" ht="15.75" x14ac:dyDescent="0.2">
      <c r="A2055" s="104" t="s">
        <v>1375</v>
      </c>
      <c r="B2055" s="108" t="str">
        <f>IF(стр.19!CB15&gt;=SUM(стр.19!CB16,стр.19!CB17),"ВЕРНО","ОШИБКА")</f>
        <v>ВЕРНО</v>
      </c>
    </row>
    <row r="2056" spans="1:2" ht="15.75" x14ac:dyDescent="0.2">
      <c r="A2056" s="104" t="s">
        <v>1376</v>
      </c>
      <c r="B2056" s="108" t="str">
        <f>IF(стр.19!CP15&gt;=SUM(стр.19!CP16,стр.19!CP17),"ВЕРНО","ОШИБКА")</f>
        <v>ВЕРНО</v>
      </c>
    </row>
    <row r="2057" spans="1:2" ht="15.75" x14ac:dyDescent="0.2">
      <c r="A2057" s="104" t="s">
        <v>1377</v>
      </c>
      <c r="B2057" s="108" t="str">
        <f>IF(стр.19!DD15&gt;=SUM(стр.19!DD16,стр.19!DD17),"ВЕРНО","ОШИБКА")</f>
        <v>ВЕРНО</v>
      </c>
    </row>
    <row r="2058" spans="1:2" ht="15.75" x14ac:dyDescent="0.2">
      <c r="A2058" s="104" t="s">
        <v>1378</v>
      </c>
      <c r="B2058" s="108" t="str">
        <f>IF(стр.19!DS15&gt;=SUM(стр.19!DS16,стр.19!DS17),"ВЕРНО","ОШИБКА")</f>
        <v>ВЕРНО</v>
      </c>
    </row>
    <row r="2059" spans="1:2" ht="15.75" x14ac:dyDescent="0.2">
      <c r="A2059" s="104" t="s">
        <v>1379</v>
      </c>
      <c r="B2059" s="108" t="str">
        <f>IF(стр.19!EH15&gt;=SUM(стр.19!EH16,стр.19!EH17),"ВЕРНО","ОШИБКА")</f>
        <v>ВЕРНО</v>
      </c>
    </row>
    <row r="2060" spans="1:2" ht="15.75" x14ac:dyDescent="0.2">
      <c r="A2060" s="104" t="s">
        <v>1380</v>
      </c>
      <c r="B2060" s="108" t="str">
        <f>IF(стр.19!EW15&gt;=SUM(стр.19!EW16,стр.19!EW17),"ВЕРНО","ОШИБКА")</f>
        <v>ВЕРНО</v>
      </c>
    </row>
    <row r="2061" spans="1:2" ht="15.75" x14ac:dyDescent="0.2">
      <c r="A2061" s="107" t="s">
        <v>1418</v>
      </c>
      <c r="B2061" s="108" t="str">
        <f>IF(стр.19!BR10=SUM(стр.19!DD10,стр.19!DS10),"ВЕРНО","ОШИБКА")</f>
        <v>ВЕРНО</v>
      </c>
    </row>
    <row r="2062" spans="1:2" ht="15.75" x14ac:dyDescent="0.2">
      <c r="A2062" s="107" t="s">
        <v>1383</v>
      </c>
      <c r="B2062" s="108" t="str">
        <f>IF(стр.19!BR11=SUM(стр.19!DD11,стр.19!DS11),"ВЕРНО","ОШИБКА")</f>
        <v>ВЕРНО</v>
      </c>
    </row>
    <row r="2063" spans="1:2" ht="15.75" x14ac:dyDescent="0.2">
      <c r="A2063" s="107" t="s">
        <v>1384</v>
      </c>
      <c r="B2063" s="108" t="str">
        <f>IF(стр.19!BR12=SUM(стр.19!DD12,стр.19!DS12),"ВЕРНО","ОШИБКА")</f>
        <v>ВЕРНО</v>
      </c>
    </row>
    <row r="2064" spans="1:2" ht="15.75" x14ac:dyDescent="0.2">
      <c r="A2064" s="107" t="s">
        <v>1385</v>
      </c>
      <c r="B2064" s="108" t="str">
        <f>IF(стр.19!BR13=SUM(стр.19!DD13,стр.19!DS13),"ВЕРНО","ОШИБКА")</f>
        <v>ВЕРНО</v>
      </c>
    </row>
    <row r="2065" spans="1:2" ht="15.75" x14ac:dyDescent="0.2">
      <c r="A2065" s="107" t="s">
        <v>1386</v>
      </c>
      <c r="B2065" s="108" t="str">
        <f>IF(стр.19!BR14=SUM(стр.19!DD14,стр.19!DS14),"ВЕРНО","ОШИБКА")</f>
        <v>ВЕРНО</v>
      </c>
    </row>
    <row r="2066" spans="1:2" ht="15.75" x14ac:dyDescent="0.2">
      <c r="A2066" s="107" t="s">
        <v>1387</v>
      </c>
      <c r="B2066" s="108" t="str">
        <f>IF(стр.19!BR15=SUM(стр.19!DD15,стр.19!DS15),"ВЕРНО","ОШИБКА")</f>
        <v>ВЕРНО</v>
      </c>
    </row>
    <row r="2067" spans="1:2" ht="15.75" x14ac:dyDescent="0.2">
      <c r="A2067" s="107" t="s">
        <v>1388</v>
      </c>
      <c r="B2067" s="108" t="str">
        <f>IF(стр.19!BR16=SUM(стр.19!DD16,стр.19!DS16),"ВЕРНО","ОШИБКА")</f>
        <v>ВЕРНО</v>
      </c>
    </row>
    <row r="2068" spans="1:2" ht="15.75" x14ac:dyDescent="0.2">
      <c r="A2068" s="107" t="s">
        <v>1389</v>
      </c>
      <c r="B2068" s="108" t="str">
        <f>IF(стр.19!BR17=SUM(стр.19!DD17,стр.19!DS17),"ВЕРНО","ОШИБКА")</f>
        <v>ВЕРНО</v>
      </c>
    </row>
    <row r="2069" spans="1:2" ht="15.75" x14ac:dyDescent="0.2">
      <c r="A2069" s="107" t="s">
        <v>1390</v>
      </c>
      <c r="B2069" s="108" t="str">
        <f>IF(стр.19!BR18=SUM(стр.19!DD18,стр.19!DS18),"ВЕРНО","ОШИБКА")</f>
        <v>ВЕРНО</v>
      </c>
    </row>
    <row r="2070" spans="1:2" ht="15.75" x14ac:dyDescent="0.2">
      <c r="A2070" s="107" t="s">
        <v>1391</v>
      </c>
      <c r="B2070" s="108" t="str">
        <f>IF(стр.19!BR19=SUM(стр.19!DD19,стр.19!DS19),"ВЕРНО","ОШИБКА")</f>
        <v>ВЕРНО</v>
      </c>
    </row>
    <row r="2071" spans="1:2" ht="15.75" x14ac:dyDescent="0.2">
      <c r="A2071" s="107" t="s">
        <v>1392</v>
      </c>
      <c r="B2071" s="108" t="str">
        <f>IF(стр.19!CP10=SUM(стр.19!EH10,стр.19!EW10),"ВЕРНО","ОШИБКА")</f>
        <v>ВЕРНО</v>
      </c>
    </row>
    <row r="2072" spans="1:2" ht="15.75" x14ac:dyDescent="0.2">
      <c r="A2072" s="107" t="s">
        <v>1393</v>
      </c>
      <c r="B2072" s="108" t="str">
        <f>IF(стр.19!CP11=SUM(стр.19!EH11,стр.19!EW11),"ВЕРНО","ОШИБКА")</f>
        <v>ВЕРНО</v>
      </c>
    </row>
    <row r="2073" spans="1:2" ht="15.75" x14ac:dyDescent="0.2">
      <c r="A2073" s="107" t="s">
        <v>1394</v>
      </c>
      <c r="B2073" s="108" t="str">
        <f>IF(стр.19!CP12=SUM(стр.19!EH12,стр.19!EW12),"ВЕРНО","ОШИБКА")</f>
        <v>ВЕРНО</v>
      </c>
    </row>
    <row r="2074" spans="1:2" ht="15.75" x14ac:dyDescent="0.2">
      <c r="A2074" s="107" t="s">
        <v>1395</v>
      </c>
      <c r="B2074" s="108" t="str">
        <f>IF(стр.19!CP13=SUM(стр.19!EH13,стр.19!EW13),"ВЕРНО","ОШИБКА")</f>
        <v>ВЕРНО</v>
      </c>
    </row>
    <row r="2075" spans="1:2" ht="15.75" x14ac:dyDescent="0.2">
      <c r="A2075" s="107" t="s">
        <v>1396</v>
      </c>
      <c r="B2075" s="108" t="str">
        <f>IF(стр.19!CP14=SUM(стр.19!EH14,стр.19!EW14),"ВЕРНО","ОШИБКА")</f>
        <v>ВЕРНО</v>
      </c>
    </row>
    <row r="2076" spans="1:2" ht="15.75" x14ac:dyDescent="0.2">
      <c r="A2076" s="107" t="s">
        <v>1397</v>
      </c>
      <c r="B2076" s="108" t="str">
        <f>IF(стр.19!CP15=SUM(стр.19!EH15,стр.19!EW15),"ВЕРНО","ОШИБКА")</f>
        <v>ВЕРНО</v>
      </c>
    </row>
    <row r="2077" spans="1:2" ht="15.75" x14ac:dyDescent="0.2">
      <c r="A2077" s="107" t="s">
        <v>1398</v>
      </c>
      <c r="B2077" s="108" t="str">
        <f>IF(стр.19!CP16=SUM(стр.19!EH16,стр.19!EW16),"ВЕРНО","ОШИБКА")</f>
        <v>ВЕРНО</v>
      </c>
    </row>
    <row r="2078" spans="1:2" ht="15.75" x14ac:dyDescent="0.2">
      <c r="A2078" s="107" t="s">
        <v>1399</v>
      </c>
      <c r="B2078" s="108" t="str">
        <f>IF(стр.19!CP17=SUM(стр.19!EH17,стр.19!EW17),"ВЕРНО","ОШИБКА")</f>
        <v>ВЕРНО</v>
      </c>
    </row>
    <row r="2079" spans="1:2" ht="15.75" x14ac:dyDescent="0.2">
      <c r="A2079" s="107" t="s">
        <v>1400</v>
      </c>
      <c r="B2079" s="108" t="str">
        <f>IF(стр.19!CP18=SUM(стр.19!EH18,стр.19!EW18),"ВЕРНО","ОШИБКА")</f>
        <v>ВЕРНО</v>
      </c>
    </row>
    <row r="2080" spans="1:2" ht="16.5" thickBot="1" x14ac:dyDescent="0.25">
      <c r="A2080" s="107" t="s">
        <v>1401</v>
      </c>
      <c r="B2080" s="108" t="str">
        <f>IF(стр.19!CP19=SUM(стр.19!EH19,стр.19!EW19),"ВЕРНО","ОШИБКА")</f>
        <v>ВЕРНО</v>
      </c>
    </row>
    <row r="2081" spans="1:2" ht="13.5" customHeight="1" thickBot="1" x14ac:dyDescent="0.25">
      <c r="A2081" s="111" t="s">
        <v>1357</v>
      </c>
      <c r="B2081">
        <f>COUNTIF(B2082:B2095,"ОШИБКА")</f>
        <v>0</v>
      </c>
    </row>
    <row r="2082" spans="1:2" ht="15.75" x14ac:dyDescent="0.2">
      <c r="A2082" s="104" t="s">
        <v>1406</v>
      </c>
      <c r="B2082" s="108" t="str">
        <f>IF(стр.20!EE7=SUM(стр.20!EE8,стр.20!EE22),"ВЕРНО","ОШИБКА")</f>
        <v>ВЕРНО</v>
      </c>
    </row>
    <row r="2083" spans="1:2" ht="15.75" x14ac:dyDescent="0.2">
      <c r="A2083" s="104" t="s">
        <v>1407</v>
      </c>
      <c r="B2083" s="108" t="str">
        <f>IF(стр.20!EE7&gt;=стр.20!EE8,"ВЕРНО","ОШИБКА")</f>
        <v>ВЕРНО</v>
      </c>
    </row>
    <row r="2084" spans="1:2" ht="15.75" x14ac:dyDescent="0.2">
      <c r="A2084" s="104" t="s">
        <v>1408</v>
      </c>
      <c r="B2084" s="108" t="str">
        <f>IF(стр.20!EE7&gt;=стр.20!EE10,"ВЕРНО","ОШИБКА")</f>
        <v>ВЕРНО</v>
      </c>
    </row>
    <row r="2085" spans="1:2" ht="15.75" x14ac:dyDescent="0.2">
      <c r="A2085" s="104" t="s">
        <v>1409</v>
      </c>
      <c r="B2085" s="108" t="str">
        <f>IF(стр.20!EE7&gt;=стр.20!EE22,"ВЕРНО","ОШИБКА")</f>
        <v>ВЕРНО</v>
      </c>
    </row>
    <row r="2086" spans="1:2" ht="15.75" x14ac:dyDescent="0.2">
      <c r="A2086" s="104" t="s">
        <v>1410</v>
      </c>
      <c r="B2086" s="108" t="str">
        <f>IF(стр.20!EE10&gt;=стр.20!EE12,"ВЕРНО","ОШИБКА")</f>
        <v>ВЕРНО</v>
      </c>
    </row>
    <row r="2087" spans="1:2" ht="15.75" x14ac:dyDescent="0.2">
      <c r="A2087" s="104" t="s">
        <v>1411</v>
      </c>
      <c r="B2087" s="108" t="str">
        <f>IF(стр.20!EE12&gt;=стр.20!EE14,"ВЕРНО","ОШИБКА")</f>
        <v>ВЕРНО</v>
      </c>
    </row>
    <row r="2088" spans="1:2" ht="15.75" x14ac:dyDescent="0.2">
      <c r="A2088" s="104" t="s">
        <v>1412</v>
      </c>
      <c r="B2088" s="108" t="str">
        <f>IF(стр.20!EE12&gt;=стр.20!EE16,"ВЕРНО","ОШИБКА")</f>
        <v>ВЕРНО</v>
      </c>
    </row>
    <row r="2089" spans="1:2" ht="15.75" x14ac:dyDescent="0.2">
      <c r="A2089" s="104" t="s">
        <v>1413</v>
      </c>
      <c r="B2089" s="108" t="str">
        <f>IF(стр.20!EE10&gt;=стр.20!EE17,"ВЕРНО","ОШИБКА")</f>
        <v>ВЕРНО</v>
      </c>
    </row>
    <row r="2090" spans="1:2" ht="15.75" x14ac:dyDescent="0.2">
      <c r="A2090" s="104" t="s">
        <v>1358</v>
      </c>
      <c r="B2090" s="108" t="str">
        <f>IF(стр.20!EE10&gt;=SUM(стр.20!EE12,стр.20!EE17,стр.20!EE19,стр.20!EE21),"ВЕРНО","ОШИБКА")</f>
        <v>ВЕРНО</v>
      </c>
    </row>
    <row r="2091" spans="1:2" ht="15.75" x14ac:dyDescent="0.2">
      <c r="A2091" s="104" t="s">
        <v>1359</v>
      </c>
      <c r="B2091" s="108" t="str">
        <f>IF(стр.20!EE12&gt;=SUM(стр.20!EE14,стр.20!EE16),"ВЕРНО","ОШИБКА")</f>
        <v>ВЕРНО</v>
      </c>
    </row>
    <row r="2092" spans="1:2" ht="15.75" x14ac:dyDescent="0.2">
      <c r="A2092" s="104" t="s">
        <v>1414</v>
      </c>
      <c r="B2092" s="108" t="str">
        <f>IF(стр.20!EE17&gt;=стр.20!EE18,"ВЕРНО","ОШИБКА")</f>
        <v>ВЕРНО</v>
      </c>
    </row>
    <row r="2093" spans="1:2" ht="15.75" x14ac:dyDescent="0.2">
      <c r="A2093" s="104" t="s">
        <v>1415</v>
      </c>
      <c r="B2093" s="108" t="str">
        <f>IF(стр.20!EE10&gt;=стр.20!EE19,"ВЕРНО","ОШИБКА")</f>
        <v>ВЕРНО</v>
      </c>
    </row>
    <row r="2094" spans="1:2" ht="15.75" x14ac:dyDescent="0.2">
      <c r="A2094" s="104" t="s">
        <v>1416</v>
      </c>
      <c r="B2094" s="108" t="str">
        <f>IF(стр.20!EE19&gt;=стр.20!EE20,"ВЕРНО","ОШИБКА")</f>
        <v>ВЕРНО</v>
      </c>
    </row>
    <row r="2095" spans="1:2" ht="16.5" thickBot="1" x14ac:dyDescent="0.25">
      <c r="A2095" s="102" t="s">
        <v>1417</v>
      </c>
      <c r="B2095" s="108" t="str">
        <f>IF(стр.20!EE10&gt;=стр.20!EE21,"ВЕРНО","ОШИБКА")</f>
        <v>ВЕРНО</v>
      </c>
    </row>
    <row r="2096" spans="1:2" ht="13.5" customHeight="1" thickBot="1" x14ac:dyDescent="0.25">
      <c r="A2096" s="111" t="s">
        <v>1360</v>
      </c>
      <c r="B2096">
        <f>COUNTIF(B2097:B2101,"ОШИБКА")</f>
        <v>0</v>
      </c>
    </row>
    <row r="2097" spans="1:2" ht="15.75" x14ac:dyDescent="0.2">
      <c r="A2097" s="104" t="s">
        <v>1402</v>
      </c>
      <c r="B2097" s="108" t="str">
        <f>IF(стр.21!EC7=SUM(стр.21!EC8,стр.21!EC10,стр.21!EC11),"ВЕРНО","ОШИБКА")</f>
        <v>ВЕРНО</v>
      </c>
    </row>
    <row r="2098" spans="1:2" ht="15.75" x14ac:dyDescent="0.2">
      <c r="A2098" s="104" t="s">
        <v>1403</v>
      </c>
      <c r="B2098" s="108" t="str">
        <f>IF(стр.21!EC11&gt;=стр.21!EC12,"ВЕРНО","ОШИБКА")</f>
        <v>ВЕРНО</v>
      </c>
    </row>
    <row r="2099" spans="1:2" ht="15.75" x14ac:dyDescent="0.2">
      <c r="A2099" s="104" t="s">
        <v>1404</v>
      </c>
      <c r="B2099" s="108" t="str">
        <f>IF(стр.21!EC11&gt;=стр.21!EC14,"ВЕРНО","ОШИБКА")</f>
        <v>ВЕРНО</v>
      </c>
    </row>
    <row r="2100" spans="1:2" ht="15.75" x14ac:dyDescent="0.2">
      <c r="A2100" s="104" t="s">
        <v>1405</v>
      </c>
      <c r="B2100" s="108" t="str">
        <f>IF(стр.21!EC11&gt;=SUM(стр.21!EC12,стр.21!EC14),"ВЕРНО","ОШИБКА")</f>
        <v>ВЕРНО</v>
      </c>
    </row>
    <row r="2101" spans="1:2" ht="16.5" thickBot="1" x14ac:dyDescent="0.25">
      <c r="A2101" s="102" t="s">
        <v>1361</v>
      </c>
      <c r="B2101" s="108" t="str">
        <f>IF(стр.21!EC7=стр.20!EE10,"ВЕРНО","ОШИБКА")</f>
        <v>ВЕРНО</v>
      </c>
    </row>
  </sheetData>
  <sheetProtection algorithmName="SHA-512" hashValue="+tTEKq172Fn1F7zzvszw4LKwrV6Mj2T7hN+A2lmDj8+s4x9qiDKzwBHSdS8fJwISeaNq68N8srhZPajRESkLog==" saltValue="0wdG1Jjpk9xdUxK+Ly2NLw==" spinCount="100000" sheet="1" objects="1" scenarios="1"/>
  <conditionalFormatting sqref="B2097 B2043:B2070">
    <cfRule type="containsText" dxfId="1967" priority="2009" operator="containsText" text="ВЕРНО">
      <formula>NOT(ISERROR(SEARCH("ВЕРНО",B2043)))</formula>
    </cfRule>
    <cfRule type="containsText" dxfId="1966" priority="2010" operator="containsText" text="ОШИБКА">
      <formula>NOT(ISERROR(SEARCH("ОШИБКА",B2043)))</formula>
    </cfRule>
  </conditionalFormatting>
  <conditionalFormatting sqref="B2098">
    <cfRule type="containsText" dxfId="1965" priority="2007" operator="containsText" text="ВЕРНО">
      <formula>NOT(ISERROR(SEARCH("ВЕРНО",B2098)))</formula>
    </cfRule>
    <cfRule type="containsText" dxfId="1964" priority="2008" operator="containsText" text="ОШИБКА">
      <formula>NOT(ISERROR(SEARCH("ОШИБКА",B2098)))</formula>
    </cfRule>
  </conditionalFormatting>
  <conditionalFormatting sqref="B2099">
    <cfRule type="containsText" dxfId="1963" priority="2005" operator="containsText" text="ВЕРНО">
      <formula>NOT(ISERROR(SEARCH("ВЕРНО",B2099)))</formula>
    </cfRule>
    <cfRule type="containsText" dxfId="1962" priority="2006" operator="containsText" text="ОШИБКА">
      <formula>NOT(ISERROR(SEARCH("ОШИБКА",B2099)))</formula>
    </cfRule>
  </conditionalFormatting>
  <conditionalFormatting sqref="B2100">
    <cfRule type="containsText" dxfId="1961" priority="2003" operator="containsText" text="ВЕРНО">
      <formula>NOT(ISERROR(SEARCH("ВЕРНО",B2100)))</formula>
    </cfRule>
    <cfRule type="containsText" dxfId="1960" priority="2004" operator="containsText" text="ОШИБКА">
      <formula>NOT(ISERROR(SEARCH("ОШИБКА",B2100)))</formula>
    </cfRule>
  </conditionalFormatting>
  <conditionalFormatting sqref="B2101">
    <cfRule type="containsText" dxfId="1959" priority="2001" operator="containsText" text="ВЕРНО">
      <formula>NOT(ISERROR(SEARCH("ВЕРНО",B2101)))</formula>
    </cfRule>
    <cfRule type="containsText" dxfId="1958" priority="2002" operator="containsText" text="ОШИБКА">
      <formula>NOT(ISERROR(SEARCH("ОШИБКА",B2101)))</formula>
    </cfRule>
  </conditionalFormatting>
  <conditionalFormatting sqref="B2082">
    <cfRule type="containsText" dxfId="1957" priority="1999" operator="containsText" text="ВЕРНО">
      <formula>NOT(ISERROR(SEARCH("ВЕРНО",B2082)))</formula>
    </cfRule>
    <cfRule type="containsText" dxfId="1956" priority="2000" operator="containsText" text="ОШИБКА">
      <formula>NOT(ISERROR(SEARCH("ОШИБКА",B2082)))</formula>
    </cfRule>
  </conditionalFormatting>
  <conditionalFormatting sqref="B2083">
    <cfRule type="containsText" dxfId="1955" priority="1997" operator="containsText" text="ВЕРНО">
      <formula>NOT(ISERROR(SEARCH("ВЕРНО",B2083)))</formula>
    </cfRule>
    <cfRule type="containsText" dxfId="1954" priority="1998" operator="containsText" text="ОШИБКА">
      <formula>NOT(ISERROR(SEARCH("ОШИБКА",B2083)))</formula>
    </cfRule>
  </conditionalFormatting>
  <conditionalFormatting sqref="B2084">
    <cfRule type="containsText" dxfId="1953" priority="1995" operator="containsText" text="ВЕРНО">
      <formula>NOT(ISERROR(SEARCH("ВЕРНО",B2084)))</formula>
    </cfRule>
    <cfRule type="containsText" dxfId="1952" priority="1996" operator="containsText" text="ОШИБКА">
      <formula>NOT(ISERROR(SEARCH("ОШИБКА",B2084)))</formula>
    </cfRule>
  </conditionalFormatting>
  <conditionalFormatting sqref="B2085">
    <cfRule type="containsText" dxfId="1951" priority="1993" operator="containsText" text="ВЕРНО">
      <formula>NOT(ISERROR(SEARCH("ВЕРНО",B2085)))</formula>
    </cfRule>
    <cfRule type="containsText" dxfId="1950" priority="1994" operator="containsText" text="ОШИБКА">
      <formula>NOT(ISERROR(SEARCH("ОШИБКА",B2085)))</formula>
    </cfRule>
  </conditionalFormatting>
  <conditionalFormatting sqref="B2086">
    <cfRule type="containsText" dxfId="1949" priority="1991" operator="containsText" text="ВЕРНО">
      <formula>NOT(ISERROR(SEARCH("ВЕРНО",B2086)))</formula>
    </cfRule>
    <cfRule type="containsText" dxfId="1948" priority="1992" operator="containsText" text="ОШИБКА">
      <formula>NOT(ISERROR(SEARCH("ОШИБКА",B2086)))</formula>
    </cfRule>
  </conditionalFormatting>
  <conditionalFormatting sqref="B2087">
    <cfRule type="containsText" dxfId="1947" priority="1989" operator="containsText" text="ВЕРНО">
      <formula>NOT(ISERROR(SEARCH("ВЕРНО",B2087)))</formula>
    </cfRule>
    <cfRule type="containsText" dxfId="1946" priority="1990" operator="containsText" text="ОШИБКА">
      <formula>NOT(ISERROR(SEARCH("ОШИБКА",B2087)))</formula>
    </cfRule>
  </conditionalFormatting>
  <conditionalFormatting sqref="B2088">
    <cfRule type="containsText" dxfId="1945" priority="1987" operator="containsText" text="ВЕРНО">
      <formula>NOT(ISERROR(SEARCH("ВЕРНО",B2088)))</formula>
    </cfRule>
    <cfRule type="containsText" dxfId="1944" priority="1988" operator="containsText" text="ОШИБКА">
      <formula>NOT(ISERROR(SEARCH("ОШИБКА",B2088)))</formula>
    </cfRule>
  </conditionalFormatting>
  <conditionalFormatting sqref="B2089">
    <cfRule type="containsText" dxfId="1943" priority="1985" operator="containsText" text="ВЕРНО">
      <formula>NOT(ISERROR(SEARCH("ВЕРНО",B2089)))</formula>
    </cfRule>
    <cfRule type="containsText" dxfId="1942" priority="1986" operator="containsText" text="ОШИБКА">
      <formula>NOT(ISERROR(SEARCH("ОШИБКА",B2089)))</formula>
    </cfRule>
  </conditionalFormatting>
  <conditionalFormatting sqref="B2090">
    <cfRule type="containsText" dxfId="1941" priority="1983" operator="containsText" text="ВЕРНО">
      <formula>NOT(ISERROR(SEARCH("ВЕРНО",B2090)))</formula>
    </cfRule>
    <cfRule type="containsText" dxfId="1940" priority="1984" operator="containsText" text="ОШИБКА">
      <formula>NOT(ISERROR(SEARCH("ОШИБКА",B2090)))</formula>
    </cfRule>
  </conditionalFormatting>
  <conditionalFormatting sqref="B2091">
    <cfRule type="containsText" dxfId="1939" priority="1981" operator="containsText" text="ВЕРНО">
      <formula>NOT(ISERROR(SEARCH("ВЕРНО",B2091)))</formula>
    </cfRule>
    <cfRule type="containsText" dxfId="1938" priority="1982" operator="containsText" text="ОШИБКА">
      <formula>NOT(ISERROR(SEARCH("ОШИБКА",B2091)))</formula>
    </cfRule>
  </conditionalFormatting>
  <conditionalFormatting sqref="B2092">
    <cfRule type="containsText" dxfId="1937" priority="1979" operator="containsText" text="ВЕРНО">
      <formula>NOT(ISERROR(SEARCH("ВЕРНО",B2092)))</formula>
    </cfRule>
    <cfRule type="containsText" dxfId="1936" priority="1980" operator="containsText" text="ОШИБКА">
      <formula>NOT(ISERROR(SEARCH("ОШИБКА",B2092)))</formula>
    </cfRule>
  </conditionalFormatting>
  <conditionalFormatting sqref="B2093">
    <cfRule type="containsText" dxfId="1935" priority="1977" operator="containsText" text="ВЕРНО">
      <formula>NOT(ISERROR(SEARCH("ВЕРНО",B2093)))</formula>
    </cfRule>
    <cfRule type="containsText" dxfId="1934" priority="1978" operator="containsText" text="ОШИБКА">
      <formula>NOT(ISERROR(SEARCH("ОШИБКА",B2093)))</formula>
    </cfRule>
  </conditionalFormatting>
  <conditionalFormatting sqref="B2094">
    <cfRule type="containsText" dxfId="1933" priority="1975" operator="containsText" text="ВЕРНО">
      <formula>NOT(ISERROR(SEARCH("ВЕРНО",B2094)))</formula>
    </cfRule>
    <cfRule type="containsText" dxfId="1932" priority="1976" operator="containsText" text="ОШИБКА">
      <formula>NOT(ISERROR(SEARCH("ОШИБКА",B2094)))</formula>
    </cfRule>
  </conditionalFormatting>
  <conditionalFormatting sqref="B2095">
    <cfRule type="containsText" dxfId="1931" priority="1973" operator="containsText" text="ВЕРНО">
      <formula>NOT(ISERROR(SEARCH("ВЕРНО",B2095)))</formula>
    </cfRule>
    <cfRule type="containsText" dxfId="1930" priority="1974" operator="containsText" text="ОШИБКА">
      <formula>NOT(ISERROR(SEARCH("ОШИБКА",B2095)))</formula>
    </cfRule>
  </conditionalFormatting>
  <conditionalFormatting sqref="B2034">
    <cfRule type="containsText" dxfId="1929" priority="1971" operator="containsText" text="ВЕРНО">
      <formula>NOT(ISERROR(SEARCH("ВЕРНО",B2034)))</formula>
    </cfRule>
    <cfRule type="containsText" dxfId="1928" priority="1972" operator="containsText" text="ОШИБКА">
      <formula>NOT(ISERROR(SEARCH("ОШИБКА",B2034)))</formula>
    </cfRule>
  </conditionalFormatting>
  <conditionalFormatting sqref="B2035">
    <cfRule type="containsText" dxfId="1927" priority="1969" operator="containsText" text="ВЕРНО">
      <formula>NOT(ISERROR(SEARCH("ВЕРНО",B2035)))</formula>
    </cfRule>
    <cfRule type="containsText" dxfId="1926" priority="1970" operator="containsText" text="ОШИБКА">
      <formula>NOT(ISERROR(SEARCH("ОШИБКА",B2035)))</formula>
    </cfRule>
  </conditionalFormatting>
  <conditionalFormatting sqref="B2036">
    <cfRule type="containsText" dxfId="1925" priority="1967" operator="containsText" text="ВЕРНО">
      <formula>NOT(ISERROR(SEARCH("ВЕРНО",B2036)))</formula>
    </cfRule>
    <cfRule type="containsText" dxfId="1924" priority="1968" operator="containsText" text="ОШИБКА">
      <formula>NOT(ISERROR(SEARCH("ОШИБКА",B2036)))</formula>
    </cfRule>
  </conditionalFormatting>
  <conditionalFormatting sqref="B2037">
    <cfRule type="containsText" dxfId="1923" priority="1965" operator="containsText" text="ВЕРНО">
      <formula>NOT(ISERROR(SEARCH("ВЕРНО",B2037)))</formula>
    </cfRule>
    <cfRule type="containsText" dxfId="1922" priority="1966" operator="containsText" text="ОШИБКА">
      <formula>NOT(ISERROR(SEARCH("ОШИБКА",B2037)))</formula>
    </cfRule>
  </conditionalFormatting>
  <conditionalFormatting sqref="B2038">
    <cfRule type="containsText" dxfId="1921" priority="1963" operator="containsText" text="ВЕРНО">
      <formula>NOT(ISERROR(SEARCH("ВЕРНО",B2038)))</formula>
    </cfRule>
    <cfRule type="containsText" dxfId="1920" priority="1964" operator="containsText" text="ОШИБКА">
      <formula>NOT(ISERROR(SEARCH("ОШИБКА",B2038)))</formula>
    </cfRule>
  </conditionalFormatting>
  <conditionalFormatting sqref="B2039">
    <cfRule type="containsText" dxfId="1919" priority="1961" operator="containsText" text="ВЕРНО">
      <formula>NOT(ISERROR(SEARCH("ВЕРНО",B2039)))</formula>
    </cfRule>
    <cfRule type="containsText" dxfId="1918" priority="1962" operator="containsText" text="ОШИБКА">
      <formula>NOT(ISERROR(SEARCH("ОШИБКА",B2039)))</formula>
    </cfRule>
  </conditionalFormatting>
  <conditionalFormatting sqref="B2040">
    <cfRule type="containsText" dxfId="1917" priority="1959" operator="containsText" text="ВЕРНО">
      <formula>NOT(ISERROR(SEARCH("ВЕРНО",B2040)))</formula>
    </cfRule>
    <cfRule type="containsText" dxfId="1916" priority="1960" operator="containsText" text="ОШИБКА">
      <formula>NOT(ISERROR(SEARCH("ОШИБКА",B2040)))</formula>
    </cfRule>
  </conditionalFormatting>
  <conditionalFormatting sqref="B2041">
    <cfRule type="containsText" dxfId="1915" priority="1957" operator="containsText" text="ВЕРНО">
      <formula>NOT(ISERROR(SEARCH("ВЕРНО",B2041)))</formula>
    </cfRule>
    <cfRule type="containsText" dxfId="1914" priority="1958" operator="containsText" text="ОШИБКА">
      <formula>NOT(ISERROR(SEARCH("ОШИБКА",B2041)))</formula>
    </cfRule>
  </conditionalFormatting>
  <conditionalFormatting sqref="B2042">
    <cfRule type="containsText" dxfId="1913" priority="1955" operator="containsText" text="ВЕРНО">
      <formula>NOT(ISERROR(SEARCH("ВЕРНО",B2042)))</formula>
    </cfRule>
    <cfRule type="containsText" dxfId="1912" priority="1956" operator="containsText" text="ОШИБКА">
      <formula>NOT(ISERROR(SEARCH("ОШИБКА",B2042)))</formula>
    </cfRule>
  </conditionalFormatting>
  <conditionalFormatting sqref="B2071:B2080">
    <cfRule type="containsText" dxfId="1911" priority="1951" operator="containsText" text="ВЕРНО">
      <formula>NOT(ISERROR(SEARCH("ВЕРНО",B2071)))</formula>
    </cfRule>
    <cfRule type="containsText" dxfId="1910" priority="1952" operator="containsText" text="ОШИБКА">
      <formula>NOT(ISERROR(SEARCH("ОШИБКА",B2071)))</formula>
    </cfRule>
  </conditionalFormatting>
  <conditionalFormatting sqref="B2025">
    <cfRule type="containsText" dxfId="1909" priority="1949" operator="containsText" text="ВЕРНО">
      <formula>NOT(ISERROR(SEARCH("ВЕРНО",B2025)))</formula>
    </cfRule>
    <cfRule type="containsText" dxfId="1908" priority="1950" operator="containsText" text="ОШИБКА">
      <formula>NOT(ISERROR(SEARCH("ОШИБКА",B2025)))</formula>
    </cfRule>
  </conditionalFormatting>
  <conditionalFormatting sqref="B2026">
    <cfRule type="containsText" dxfId="1907" priority="1947" operator="containsText" text="ВЕРНО">
      <formula>NOT(ISERROR(SEARCH("ВЕРНО",B2026)))</formula>
    </cfRule>
    <cfRule type="containsText" dxfId="1906" priority="1948" operator="containsText" text="ОШИБКА">
      <formula>NOT(ISERROR(SEARCH("ОШИБКА",B2026)))</formula>
    </cfRule>
  </conditionalFormatting>
  <conditionalFormatting sqref="B2027">
    <cfRule type="containsText" dxfId="1905" priority="1945" operator="containsText" text="ВЕРНО">
      <formula>NOT(ISERROR(SEARCH("ВЕРНО",B2027)))</formula>
    </cfRule>
    <cfRule type="containsText" dxfId="1904" priority="1946" operator="containsText" text="ОШИБКА">
      <formula>NOT(ISERROR(SEARCH("ОШИБКА",B2027)))</formula>
    </cfRule>
  </conditionalFormatting>
  <conditionalFormatting sqref="B2028">
    <cfRule type="containsText" dxfId="1903" priority="1943" operator="containsText" text="ВЕРНО">
      <formula>NOT(ISERROR(SEARCH("ВЕРНО",B2028)))</formula>
    </cfRule>
    <cfRule type="containsText" dxfId="1902" priority="1944" operator="containsText" text="ОШИБКА">
      <formula>NOT(ISERROR(SEARCH("ОШИБКА",B2028)))</formula>
    </cfRule>
  </conditionalFormatting>
  <conditionalFormatting sqref="B2029">
    <cfRule type="containsText" dxfId="1901" priority="1941" operator="containsText" text="ВЕРНО">
      <formula>NOT(ISERROR(SEARCH("ВЕРНО",B2029)))</formula>
    </cfRule>
    <cfRule type="containsText" dxfId="1900" priority="1942" operator="containsText" text="ОШИБКА">
      <formula>NOT(ISERROR(SEARCH("ОШИБКА",B2029)))</formula>
    </cfRule>
  </conditionalFormatting>
  <conditionalFormatting sqref="B2030">
    <cfRule type="containsText" dxfId="1899" priority="1939" operator="containsText" text="ВЕРНО">
      <formula>NOT(ISERROR(SEARCH("ВЕРНО",B2030)))</formula>
    </cfRule>
    <cfRule type="containsText" dxfId="1898" priority="1940" operator="containsText" text="ОШИБКА">
      <formula>NOT(ISERROR(SEARCH("ОШИБКА",B2030)))</formula>
    </cfRule>
  </conditionalFormatting>
  <conditionalFormatting sqref="B2031">
    <cfRule type="containsText" dxfId="1897" priority="1937" operator="containsText" text="ВЕРНО">
      <formula>NOT(ISERROR(SEARCH("ВЕРНО",B2031)))</formula>
    </cfRule>
    <cfRule type="containsText" dxfId="1896" priority="1938" operator="containsText" text="ОШИБКА">
      <formula>NOT(ISERROR(SEARCH("ОШИБКА",B2031)))</formula>
    </cfRule>
  </conditionalFormatting>
  <conditionalFormatting sqref="B2032">
    <cfRule type="containsText" dxfId="1895" priority="1935" operator="containsText" text="ВЕРНО">
      <formula>NOT(ISERROR(SEARCH("ВЕРНО",B2032)))</formula>
    </cfRule>
    <cfRule type="containsText" dxfId="1894" priority="1936" operator="containsText" text="ОШИБКА">
      <formula>NOT(ISERROR(SEARCH("ОШИБКА",B2032)))</formula>
    </cfRule>
  </conditionalFormatting>
  <conditionalFormatting sqref="B1990:B1991">
    <cfRule type="containsText" dxfId="1893" priority="1931" operator="containsText" text="ВЕРНО">
      <formula>NOT(ISERROR(SEARCH("ВЕРНО",B1990)))</formula>
    </cfRule>
    <cfRule type="containsText" dxfId="1892" priority="1932" operator="containsText" text="ОШИБКА">
      <formula>NOT(ISERROR(SEARCH("ОШИБКА",B1990)))</formula>
    </cfRule>
  </conditionalFormatting>
  <conditionalFormatting sqref="B1988:B1989">
    <cfRule type="containsText" dxfId="1891" priority="1933" operator="containsText" text="ВЕРНО">
      <formula>NOT(ISERROR(SEARCH("ВЕРНО",B1988)))</formula>
    </cfRule>
    <cfRule type="containsText" dxfId="1890" priority="1934" operator="containsText" text="ОШИБКА">
      <formula>NOT(ISERROR(SEARCH("ОШИБКА",B1988)))</formula>
    </cfRule>
  </conditionalFormatting>
  <conditionalFormatting sqref="B1993">
    <cfRule type="containsText" dxfId="1889" priority="1927" operator="containsText" text="ВЕРНО">
      <formula>NOT(ISERROR(SEARCH("ВЕРНО",B1993)))</formula>
    </cfRule>
    <cfRule type="containsText" dxfId="1888" priority="1928" operator="containsText" text="ОШИБКА">
      <formula>NOT(ISERROR(SEARCH("ОШИБКА",B1993)))</formula>
    </cfRule>
  </conditionalFormatting>
  <conditionalFormatting sqref="B1992">
    <cfRule type="containsText" dxfId="1887" priority="1929" operator="containsText" text="ВЕРНО">
      <formula>NOT(ISERROR(SEARCH("ВЕРНО",B1992)))</formula>
    </cfRule>
    <cfRule type="containsText" dxfId="1886" priority="1930" operator="containsText" text="ОШИБКА">
      <formula>NOT(ISERROR(SEARCH("ОШИБКА",B1992)))</formula>
    </cfRule>
  </conditionalFormatting>
  <conditionalFormatting sqref="B1995">
    <cfRule type="containsText" dxfId="1885" priority="1923" operator="containsText" text="ВЕРНО">
      <formula>NOT(ISERROR(SEARCH("ВЕРНО",B1995)))</formula>
    </cfRule>
    <cfRule type="containsText" dxfId="1884" priority="1924" operator="containsText" text="ОШИБКА">
      <formula>NOT(ISERROR(SEARCH("ОШИБКА",B1995)))</formula>
    </cfRule>
  </conditionalFormatting>
  <conditionalFormatting sqref="B1994">
    <cfRule type="containsText" dxfId="1883" priority="1925" operator="containsText" text="ВЕРНО">
      <formula>NOT(ISERROR(SEARCH("ВЕРНО",B1994)))</formula>
    </cfRule>
    <cfRule type="containsText" dxfId="1882" priority="1926" operator="containsText" text="ОШИБКА">
      <formula>NOT(ISERROR(SEARCH("ОШИБКА",B1994)))</formula>
    </cfRule>
  </conditionalFormatting>
  <conditionalFormatting sqref="B1997">
    <cfRule type="containsText" dxfId="1881" priority="1919" operator="containsText" text="ВЕРНО">
      <formula>NOT(ISERROR(SEARCH("ВЕРНО",B1997)))</formula>
    </cfRule>
    <cfRule type="containsText" dxfId="1880" priority="1920" operator="containsText" text="ОШИБКА">
      <formula>NOT(ISERROR(SEARCH("ОШИБКА",B1997)))</formula>
    </cfRule>
  </conditionalFormatting>
  <conditionalFormatting sqref="B1996">
    <cfRule type="containsText" dxfId="1879" priority="1921" operator="containsText" text="ВЕРНО">
      <formula>NOT(ISERROR(SEARCH("ВЕРНО",B1996)))</formula>
    </cfRule>
    <cfRule type="containsText" dxfId="1878" priority="1922" operator="containsText" text="ОШИБКА">
      <formula>NOT(ISERROR(SEARCH("ОШИБКА",B1996)))</formula>
    </cfRule>
  </conditionalFormatting>
  <conditionalFormatting sqref="B1999">
    <cfRule type="containsText" dxfId="1877" priority="1915" operator="containsText" text="ВЕРНО">
      <formula>NOT(ISERROR(SEARCH("ВЕРНО",B1999)))</formula>
    </cfRule>
    <cfRule type="containsText" dxfId="1876" priority="1916" operator="containsText" text="ОШИБКА">
      <formula>NOT(ISERROR(SEARCH("ОШИБКА",B1999)))</formula>
    </cfRule>
  </conditionalFormatting>
  <conditionalFormatting sqref="B1998">
    <cfRule type="containsText" dxfId="1875" priority="1917" operator="containsText" text="ВЕРНО">
      <formula>NOT(ISERROR(SEARCH("ВЕРНО",B1998)))</formula>
    </cfRule>
    <cfRule type="containsText" dxfId="1874" priority="1918" operator="containsText" text="ОШИБКА">
      <formula>NOT(ISERROR(SEARCH("ОШИБКА",B1998)))</formula>
    </cfRule>
  </conditionalFormatting>
  <conditionalFormatting sqref="B2001">
    <cfRule type="containsText" dxfId="1873" priority="1911" operator="containsText" text="ВЕРНО">
      <formula>NOT(ISERROR(SEARCH("ВЕРНО",B2001)))</formula>
    </cfRule>
    <cfRule type="containsText" dxfId="1872" priority="1912" operator="containsText" text="ОШИБКА">
      <formula>NOT(ISERROR(SEARCH("ОШИБКА",B2001)))</formula>
    </cfRule>
  </conditionalFormatting>
  <conditionalFormatting sqref="B2000">
    <cfRule type="containsText" dxfId="1871" priority="1913" operator="containsText" text="ВЕРНО">
      <formula>NOT(ISERROR(SEARCH("ВЕРНО",B2000)))</formula>
    </cfRule>
    <cfRule type="containsText" dxfId="1870" priority="1914" operator="containsText" text="ОШИБКА">
      <formula>NOT(ISERROR(SEARCH("ОШИБКА",B2000)))</formula>
    </cfRule>
  </conditionalFormatting>
  <conditionalFormatting sqref="B2003">
    <cfRule type="containsText" dxfId="1869" priority="1907" operator="containsText" text="ВЕРНО">
      <formula>NOT(ISERROR(SEARCH("ВЕРНО",B2003)))</formula>
    </cfRule>
    <cfRule type="containsText" dxfId="1868" priority="1908" operator="containsText" text="ОШИБКА">
      <formula>NOT(ISERROR(SEARCH("ОШИБКА",B2003)))</formula>
    </cfRule>
  </conditionalFormatting>
  <conditionalFormatting sqref="B2002">
    <cfRule type="containsText" dxfId="1867" priority="1909" operator="containsText" text="ВЕРНО">
      <formula>NOT(ISERROR(SEARCH("ВЕРНО",B2002)))</formula>
    </cfRule>
    <cfRule type="containsText" dxfId="1866" priority="1910" operator="containsText" text="ОШИБКА">
      <formula>NOT(ISERROR(SEARCH("ОШИБКА",B2002)))</formula>
    </cfRule>
  </conditionalFormatting>
  <conditionalFormatting sqref="B2005">
    <cfRule type="containsText" dxfId="1865" priority="1903" operator="containsText" text="ВЕРНО">
      <formula>NOT(ISERROR(SEARCH("ВЕРНО",B2005)))</formula>
    </cfRule>
    <cfRule type="containsText" dxfId="1864" priority="1904" operator="containsText" text="ОШИБКА">
      <formula>NOT(ISERROR(SEARCH("ОШИБКА",B2005)))</formula>
    </cfRule>
  </conditionalFormatting>
  <conditionalFormatting sqref="B2004">
    <cfRule type="containsText" dxfId="1863" priority="1905" operator="containsText" text="ВЕРНО">
      <formula>NOT(ISERROR(SEARCH("ВЕРНО",B2004)))</formula>
    </cfRule>
    <cfRule type="containsText" dxfId="1862" priority="1906" operator="containsText" text="ОШИБКА">
      <formula>NOT(ISERROR(SEARCH("ОШИБКА",B2004)))</formula>
    </cfRule>
  </conditionalFormatting>
  <conditionalFormatting sqref="B2008:B2009">
    <cfRule type="containsText" dxfId="1861" priority="1897" operator="containsText" text="ВЕРНО">
      <formula>NOT(ISERROR(SEARCH("ВЕРНО",B2008)))</formula>
    </cfRule>
    <cfRule type="containsText" dxfId="1860" priority="1898" operator="containsText" text="ОШИБКА">
      <formula>NOT(ISERROR(SEARCH("ОШИБКА",B2008)))</formula>
    </cfRule>
  </conditionalFormatting>
  <conditionalFormatting sqref="B2006">
    <cfRule type="containsText" dxfId="1859" priority="1901" operator="containsText" text="ВЕРНО">
      <formula>NOT(ISERROR(SEARCH("ВЕРНО",B2006)))</formula>
    </cfRule>
    <cfRule type="containsText" dxfId="1858" priority="1902" operator="containsText" text="ОШИБКА">
      <formula>NOT(ISERROR(SEARCH("ОШИБКА",B2006)))</formula>
    </cfRule>
  </conditionalFormatting>
  <conditionalFormatting sqref="B2007">
    <cfRule type="containsText" dxfId="1857" priority="1899" operator="containsText" text="ВЕРНО">
      <formula>NOT(ISERROR(SEARCH("ВЕРНО",B2007)))</formula>
    </cfRule>
    <cfRule type="containsText" dxfId="1856" priority="1900" operator="containsText" text="ОШИБКА">
      <formula>NOT(ISERROR(SEARCH("ОШИБКА",B2007)))</formula>
    </cfRule>
  </conditionalFormatting>
  <conditionalFormatting sqref="B2011">
    <cfRule type="containsText" dxfId="1855" priority="1893" operator="containsText" text="ВЕРНО">
      <formula>NOT(ISERROR(SEARCH("ВЕРНО",B2011)))</formula>
    </cfRule>
    <cfRule type="containsText" dxfId="1854" priority="1894" operator="containsText" text="ОШИБКА">
      <formula>NOT(ISERROR(SEARCH("ОШИБКА",B2011)))</formula>
    </cfRule>
  </conditionalFormatting>
  <conditionalFormatting sqref="B2010">
    <cfRule type="containsText" dxfId="1853" priority="1895" operator="containsText" text="ВЕРНО">
      <formula>NOT(ISERROR(SEARCH("ВЕРНО",B2010)))</formula>
    </cfRule>
    <cfRule type="containsText" dxfId="1852" priority="1896" operator="containsText" text="ОШИБКА">
      <formula>NOT(ISERROR(SEARCH("ОШИБКА",B2010)))</formula>
    </cfRule>
  </conditionalFormatting>
  <conditionalFormatting sqref="B2014">
    <cfRule type="containsText" dxfId="1851" priority="1887" operator="containsText" text="ВЕРНО">
      <formula>NOT(ISERROR(SEARCH("ВЕРНО",B2014)))</formula>
    </cfRule>
    <cfRule type="containsText" dxfId="1850" priority="1888" operator="containsText" text="ОШИБКА">
      <formula>NOT(ISERROR(SEARCH("ОШИБКА",B2014)))</formula>
    </cfRule>
  </conditionalFormatting>
  <conditionalFormatting sqref="B2012">
    <cfRule type="containsText" dxfId="1849" priority="1891" operator="containsText" text="ВЕРНО">
      <formula>NOT(ISERROR(SEARCH("ВЕРНО",B2012)))</formula>
    </cfRule>
    <cfRule type="containsText" dxfId="1848" priority="1892" operator="containsText" text="ОШИБКА">
      <formula>NOT(ISERROR(SEARCH("ОШИБКА",B2012)))</formula>
    </cfRule>
  </conditionalFormatting>
  <conditionalFormatting sqref="B2013">
    <cfRule type="containsText" dxfId="1847" priority="1889" operator="containsText" text="ВЕРНО">
      <formula>NOT(ISERROR(SEARCH("ВЕРНО",B2013)))</formula>
    </cfRule>
    <cfRule type="containsText" dxfId="1846" priority="1890" operator="containsText" text="ОШИБКА">
      <formula>NOT(ISERROR(SEARCH("ОШИБКА",B2013)))</formula>
    </cfRule>
  </conditionalFormatting>
  <conditionalFormatting sqref="B2016:B2023">
    <cfRule type="containsText" dxfId="1845" priority="1883" operator="containsText" text="ВЕРНО">
      <formula>NOT(ISERROR(SEARCH("ВЕРНО",B2016)))</formula>
    </cfRule>
    <cfRule type="containsText" dxfId="1844" priority="1884" operator="containsText" text="ОШИБКА">
      <formula>NOT(ISERROR(SEARCH("ОШИБКА",B2016)))</formula>
    </cfRule>
  </conditionalFormatting>
  <conditionalFormatting sqref="B2015">
    <cfRule type="containsText" dxfId="1843" priority="1885" operator="containsText" text="ВЕРНО">
      <formula>NOT(ISERROR(SEARCH("ВЕРНО",B2015)))</formula>
    </cfRule>
    <cfRule type="containsText" dxfId="1842" priority="1886" operator="containsText" text="ОШИБКА">
      <formula>NOT(ISERROR(SEARCH("ОШИБКА",B2015)))</formula>
    </cfRule>
  </conditionalFormatting>
  <conditionalFormatting sqref="B1979:B1980">
    <cfRule type="containsText" dxfId="1841" priority="1881" operator="containsText" text="ВЕРНО">
      <formula>NOT(ISERROR(SEARCH("ВЕРНО",B1979)))</formula>
    </cfRule>
    <cfRule type="containsText" dxfId="1840" priority="1882" operator="containsText" text="ОШИБКА">
      <formula>NOT(ISERROR(SEARCH("ОШИБКА",B1979)))</formula>
    </cfRule>
  </conditionalFormatting>
  <conditionalFormatting sqref="B1982">
    <cfRule type="containsText" dxfId="1839" priority="1877" operator="containsText" text="ВЕРНО">
      <formula>NOT(ISERROR(SEARCH("ВЕРНО",B1982)))</formula>
    </cfRule>
    <cfRule type="containsText" dxfId="1838" priority="1878" operator="containsText" text="ОШИБКА">
      <formula>NOT(ISERROR(SEARCH("ОШИБКА",B1982)))</formula>
    </cfRule>
  </conditionalFormatting>
  <conditionalFormatting sqref="B1981">
    <cfRule type="containsText" dxfId="1837" priority="1879" operator="containsText" text="ВЕРНО">
      <formula>NOT(ISERROR(SEARCH("ВЕРНО",B1981)))</formula>
    </cfRule>
    <cfRule type="containsText" dxfId="1836" priority="1880" operator="containsText" text="ОШИБКА">
      <formula>NOT(ISERROR(SEARCH("ОШИБКА",B1981)))</formula>
    </cfRule>
  </conditionalFormatting>
  <conditionalFormatting sqref="B1985:B1986">
    <cfRule type="containsText" dxfId="1835" priority="1871" operator="containsText" text="ВЕРНО">
      <formula>NOT(ISERROR(SEARCH("ВЕРНО",B1985)))</formula>
    </cfRule>
    <cfRule type="containsText" dxfId="1834" priority="1872" operator="containsText" text="ОШИБКА">
      <formula>NOT(ISERROR(SEARCH("ОШИБКА",B1985)))</formula>
    </cfRule>
  </conditionalFormatting>
  <conditionalFormatting sqref="B1983">
    <cfRule type="containsText" dxfId="1833" priority="1875" operator="containsText" text="ВЕРНО">
      <formula>NOT(ISERROR(SEARCH("ВЕРНО",B1983)))</formula>
    </cfRule>
    <cfRule type="containsText" dxfId="1832" priority="1876" operator="containsText" text="ОШИБКА">
      <formula>NOT(ISERROR(SEARCH("ОШИБКА",B1983)))</formula>
    </cfRule>
  </conditionalFormatting>
  <conditionalFormatting sqref="B1984">
    <cfRule type="containsText" dxfId="1831" priority="1873" operator="containsText" text="ВЕРНО">
      <formula>NOT(ISERROR(SEARCH("ВЕРНО",B1984)))</formula>
    </cfRule>
    <cfRule type="containsText" dxfId="1830" priority="1874" operator="containsText" text="ОШИБКА">
      <formula>NOT(ISERROR(SEARCH("ОШИБКА",B1984)))</formula>
    </cfRule>
  </conditionalFormatting>
  <conditionalFormatting sqref="B1972">
    <cfRule type="containsText" dxfId="1829" priority="1863" operator="containsText" text="ВЕРНО">
      <formula>NOT(ISERROR(SEARCH("ВЕРНО",B1972)))</formula>
    </cfRule>
    <cfRule type="containsText" dxfId="1828" priority="1864" operator="containsText" text="ОШИБКА">
      <formula>NOT(ISERROR(SEARCH("ОШИБКА",B1972)))</formula>
    </cfRule>
  </conditionalFormatting>
  <conditionalFormatting sqref="B1974:B1977">
    <cfRule type="containsText" dxfId="1827" priority="1867" operator="containsText" text="ВЕРНО">
      <formula>NOT(ISERROR(SEARCH("ВЕРНО",B1974)))</formula>
    </cfRule>
    <cfRule type="containsText" dxfId="1826" priority="1868" operator="containsText" text="ОШИБКА">
      <formula>NOT(ISERROR(SEARCH("ОШИБКА",B1974)))</formula>
    </cfRule>
  </conditionalFormatting>
  <conditionalFormatting sqref="B1971">
    <cfRule type="containsText" dxfId="1825" priority="1865" operator="containsText" text="ВЕРНО">
      <formula>NOT(ISERROR(SEARCH("ВЕРНО",B1971)))</formula>
    </cfRule>
    <cfRule type="containsText" dxfId="1824" priority="1866" operator="containsText" text="ОШИБКА">
      <formula>NOT(ISERROR(SEARCH("ОШИБКА",B1971)))</formula>
    </cfRule>
  </conditionalFormatting>
  <conditionalFormatting sqref="B1944:B1945">
    <cfRule type="containsText" dxfId="1823" priority="1861" operator="containsText" text="ВЕРНО">
      <formula>NOT(ISERROR(SEARCH("ВЕРНО",B1944)))</formula>
    </cfRule>
    <cfRule type="containsText" dxfId="1822" priority="1862" operator="containsText" text="ОШИБКА">
      <formula>NOT(ISERROR(SEARCH("ОШИБКА",B1944)))</formula>
    </cfRule>
  </conditionalFormatting>
  <conditionalFormatting sqref="B1916:B1917">
    <cfRule type="containsText" dxfId="1821" priority="1859" operator="containsText" text="ВЕРНО">
      <formula>NOT(ISERROR(SEARCH("ВЕРНО",B1916)))</formula>
    </cfRule>
    <cfRule type="containsText" dxfId="1820" priority="1860" operator="containsText" text="ОШИБКА">
      <formula>NOT(ISERROR(SEARCH("ОШИБКА",B1916)))</formula>
    </cfRule>
  </conditionalFormatting>
  <conditionalFormatting sqref="B1919">
    <cfRule type="containsText" dxfId="1819" priority="1855" operator="containsText" text="ВЕРНО">
      <formula>NOT(ISERROR(SEARCH("ВЕРНО",B1919)))</formula>
    </cfRule>
    <cfRule type="containsText" dxfId="1818" priority="1856" operator="containsText" text="ОШИБКА">
      <formula>NOT(ISERROR(SEARCH("ОШИБКА",B1919)))</formula>
    </cfRule>
  </conditionalFormatting>
  <conditionalFormatting sqref="B1918">
    <cfRule type="containsText" dxfId="1817" priority="1857" operator="containsText" text="ВЕРНО">
      <formula>NOT(ISERROR(SEARCH("ВЕРНО",B1918)))</formula>
    </cfRule>
    <cfRule type="containsText" dxfId="1816" priority="1858" operator="containsText" text="ОШИБКА">
      <formula>NOT(ISERROR(SEARCH("ОШИБКА",B1918)))</formula>
    </cfRule>
  </conditionalFormatting>
  <conditionalFormatting sqref="B1921">
    <cfRule type="containsText" dxfId="1815" priority="1851" operator="containsText" text="ВЕРНО">
      <formula>NOT(ISERROR(SEARCH("ВЕРНО",B1921)))</formula>
    </cfRule>
    <cfRule type="containsText" dxfId="1814" priority="1852" operator="containsText" text="ОШИБКА">
      <formula>NOT(ISERROR(SEARCH("ОШИБКА",B1921)))</formula>
    </cfRule>
  </conditionalFormatting>
  <conditionalFormatting sqref="B1920">
    <cfRule type="containsText" dxfId="1813" priority="1853" operator="containsText" text="ВЕРНО">
      <formula>NOT(ISERROR(SEARCH("ВЕРНО",B1920)))</formula>
    </cfRule>
    <cfRule type="containsText" dxfId="1812" priority="1854" operator="containsText" text="ОШИБКА">
      <formula>NOT(ISERROR(SEARCH("ОШИБКА",B1920)))</formula>
    </cfRule>
  </conditionalFormatting>
  <conditionalFormatting sqref="B1922:B1942">
    <cfRule type="containsText" dxfId="1811" priority="1849" operator="containsText" text="ВЕРНО">
      <formula>NOT(ISERROR(SEARCH("ВЕРНО",B1922)))</formula>
    </cfRule>
    <cfRule type="containsText" dxfId="1810" priority="1850" operator="containsText" text="ОШИБКА">
      <formula>NOT(ISERROR(SEARCH("ОШИБКА",B1922)))</formula>
    </cfRule>
  </conditionalFormatting>
  <conditionalFormatting sqref="B1595:B1616">
    <cfRule type="containsText" dxfId="1809" priority="1847" operator="containsText" text="ВЕРНО">
      <formula>NOT(ISERROR(SEARCH("ВЕРНО",B1595)))</formula>
    </cfRule>
    <cfRule type="containsText" dxfId="1808" priority="1848" operator="containsText" text="ОШИБКА">
      <formula>NOT(ISERROR(SEARCH("ОШИБКА",B1595)))</formula>
    </cfRule>
  </conditionalFormatting>
  <conditionalFormatting sqref="B1617">
    <cfRule type="containsText" dxfId="1807" priority="1845" operator="containsText" text="ВЕРНО">
      <formula>NOT(ISERROR(SEARCH("ВЕРНО",B1617)))</formula>
    </cfRule>
    <cfRule type="containsText" dxfId="1806" priority="1846" operator="containsText" text="ОШИБКА">
      <formula>NOT(ISERROR(SEARCH("ОШИБКА",B1617)))</formula>
    </cfRule>
  </conditionalFormatting>
  <conditionalFormatting sqref="B1618:B1638">
    <cfRule type="containsText" dxfId="1805" priority="1843" operator="containsText" text="ВЕРНО">
      <formula>NOT(ISERROR(SEARCH("ВЕРНО",B1618)))</formula>
    </cfRule>
    <cfRule type="containsText" dxfId="1804" priority="1844" operator="containsText" text="ОШИБКА">
      <formula>NOT(ISERROR(SEARCH("ОШИБКА",B1618)))</formula>
    </cfRule>
  </conditionalFormatting>
  <conditionalFormatting sqref="B1640:B1660">
    <cfRule type="containsText" dxfId="1803" priority="1839" operator="containsText" text="ВЕРНО">
      <formula>NOT(ISERROR(SEARCH("ВЕРНО",B1640)))</formula>
    </cfRule>
    <cfRule type="containsText" dxfId="1802" priority="1840" operator="containsText" text="ОШИБКА">
      <formula>NOT(ISERROR(SEARCH("ОШИБКА",B1640)))</formula>
    </cfRule>
  </conditionalFormatting>
  <conditionalFormatting sqref="B1639">
    <cfRule type="containsText" dxfId="1801" priority="1841" operator="containsText" text="ВЕРНО">
      <formula>NOT(ISERROR(SEARCH("ВЕРНО",B1639)))</formula>
    </cfRule>
    <cfRule type="containsText" dxfId="1800" priority="1842" operator="containsText" text="ОШИБКА">
      <formula>NOT(ISERROR(SEARCH("ОШИБКА",B1639)))</formula>
    </cfRule>
  </conditionalFormatting>
  <conditionalFormatting sqref="B1661">
    <cfRule type="containsText" dxfId="1799" priority="1837" operator="containsText" text="ВЕРНО">
      <formula>NOT(ISERROR(SEARCH("ВЕРНО",B1661)))</formula>
    </cfRule>
    <cfRule type="containsText" dxfId="1798" priority="1838" operator="containsText" text="ОШИБКА">
      <formula>NOT(ISERROR(SEARCH("ОШИБКА",B1661)))</formula>
    </cfRule>
  </conditionalFormatting>
  <conditionalFormatting sqref="B1665">
    <cfRule type="containsText" dxfId="1797" priority="1829" operator="containsText" text="ВЕРНО">
      <formula>NOT(ISERROR(SEARCH("ВЕРНО",B1665)))</formula>
    </cfRule>
    <cfRule type="containsText" dxfId="1796" priority="1830" operator="containsText" text="ОШИБКА">
      <formula>NOT(ISERROR(SEARCH("ОШИБКА",B1665)))</formula>
    </cfRule>
  </conditionalFormatting>
  <conditionalFormatting sqref="B1662">
    <cfRule type="containsText" dxfId="1795" priority="1835" operator="containsText" text="ВЕРНО">
      <formula>NOT(ISERROR(SEARCH("ВЕРНО",B1662)))</formula>
    </cfRule>
    <cfRule type="containsText" dxfId="1794" priority="1836" operator="containsText" text="ОШИБКА">
      <formula>NOT(ISERROR(SEARCH("ОШИБКА",B1662)))</formula>
    </cfRule>
  </conditionalFormatting>
  <conditionalFormatting sqref="B1663">
    <cfRule type="containsText" dxfId="1793" priority="1833" operator="containsText" text="ВЕРНО">
      <formula>NOT(ISERROR(SEARCH("ВЕРНО",B1663)))</formula>
    </cfRule>
    <cfRule type="containsText" dxfId="1792" priority="1834" operator="containsText" text="ОШИБКА">
      <formula>NOT(ISERROR(SEARCH("ОШИБКА",B1663)))</formula>
    </cfRule>
  </conditionalFormatting>
  <conditionalFormatting sqref="B1664">
    <cfRule type="containsText" dxfId="1791" priority="1831" operator="containsText" text="ВЕРНО">
      <formula>NOT(ISERROR(SEARCH("ВЕРНО",B1664)))</formula>
    </cfRule>
    <cfRule type="containsText" dxfId="1790" priority="1832" operator="containsText" text="ОШИБКА">
      <formula>NOT(ISERROR(SEARCH("ОШИБКА",B1664)))</formula>
    </cfRule>
  </conditionalFormatting>
  <conditionalFormatting sqref="B1674">
    <cfRule type="containsText" dxfId="1789" priority="1809" operator="containsText" text="ВЕРНО">
      <formula>NOT(ISERROR(SEARCH("ВЕРНО",B1674)))</formula>
    </cfRule>
    <cfRule type="containsText" dxfId="1788" priority="1810" operator="containsText" text="ОШИБКА">
      <formula>NOT(ISERROR(SEARCH("ОШИБКА",B1674)))</formula>
    </cfRule>
  </conditionalFormatting>
  <conditionalFormatting sqref="B1666">
    <cfRule type="containsText" dxfId="1787" priority="1827" operator="containsText" text="ВЕРНО">
      <formula>NOT(ISERROR(SEARCH("ВЕРНО",B1666)))</formula>
    </cfRule>
    <cfRule type="containsText" dxfId="1786" priority="1828" operator="containsText" text="ОШИБКА">
      <formula>NOT(ISERROR(SEARCH("ОШИБКА",B1666)))</formula>
    </cfRule>
  </conditionalFormatting>
  <conditionalFormatting sqref="B1667">
    <cfRule type="containsText" dxfId="1785" priority="1825" operator="containsText" text="ВЕРНО">
      <formula>NOT(ISERROR(SEARCH("ВЕРНО",B1667)))</formula>
    </cfRule>
    <cfRule type="containsText" dxfId="1784" priority="1826" operator="containsText" text="ОШИБКА">
      <formula>NOT(ISERROR(SEARCH("ОШИБКА",B1667)))</formula>
    </cfRule>
  </conditionalFormatting>
  <conditionalFormatting sqref="B1668">
    <cfRule type="containsText" dxfId="1783" priority="1823" operator="containsText" text="ВЕРНО">
      <formula>NOT(ISERROR(SEARCH("ВЕРНО",B1668)))</formula>
    </cfRule>
    <cfRule type="containsText" dxfId="1782" priority="1824" operator="containsText" text="ОШИБКА">
      <formula>NOT(ISERROR(SEARCH("ОШИБКА",B1668)))</formula>
    </cfRule>
  </conditionalFormatting>
  <conditionalFormatting sqref="B1669">
    <cfRule type="containsText" dxfId="1781" priority="1821" operator="containsText" text="ВЕРНО">
      <formula>NOT(ISERROR(SEARCH("ВЕРНО",B1669)))</formula>
    </cfRule>
    <cfRule type="containsText" dxfId="1780" priority="1822" operator="containsText" text="ОШИБКА">
      <formula>NOT(ISERROR(SEARCH("ОШИБКА",B1669)))</formula>
    </cfRule>
  </conditionalFormatting>
  <conditionalFormatting sqref="B1688">
    <cfRule type="containsText" dxfId="1779" priority="1781" operator="containsText" text="ВЕРНО">
      <formula>NOT(ISERROR(SEARCH("ВЕРНО",B1688)))</formula>
    </cfRule>
    <cfRule type="containsText" dxfId="1778" priority="1782" operator="containsText" text="ОШИБКА">
      <formula>NOT(ISERROR(SEARCH("ОШИБКА",B1688)))</formula>
    </cfRule>
  </conditionalFormatting>
  <conditionalFormatting sqref="B1670">
    <cfRule type="containsText" dxfId="1777" priority="1817" operator="containsText" text="ВЕРНО">
      <formula>NOT(ISERROR(SEARCH("ВЕРНО",B1670)))</formula>
    </cfRule>
    <cfRule type="containsText" dxfId="1776" priority="1818" operator="containsText" text="ОШИБКА">
      <formula>NOT(ISERROR(SEARCH("ОШИБКА",B1670)))</formula>
    </cfRule>
  </conditionalFormatting>
  <conditionalFormatting sqref="B1671">
    <cfRule type="containsText" dxfId="1775" priority="1815" operator="containsText" text="ВЕРНО">
      <formula>NOT(ISERROR(SEARCH("ВЕРНО",B1671)))</formula>
    </cfRule>
    <cfRule type="containsText" dxfId="1774" priority="1816" operator="containsText" text="ОШИБКА">
      <formula>NOT(ISERROR(SEARCH("ОШИБКА",B1671)))</formula>
    </cfRule>
  </conditionalFormatting>
  <conditionalFormatting sqref="B1672">
    <cfRule type="containsText" dxfId="1773" priority="1813" operator="containsText" text="ВЕРНО">
      <formula>NOT(ISERROR(SEARCH("ВЕРНО",B1672)))</formula>
    </cfRule>
    <cfRule type="containsText" dxfId="1772" priority="1814" operator="containsText" text="ОШИБКА">
      <formula>NOT(ISERROR(SEARCH("ОШИБКА",B1672)))</formula>
    </cfRule>
  </conditionalFormatting>
  <conditionalFormatting sqref="B1673">
    <cfRule type="containsText" dxfId="1771" priority="1811" operator="containsText" text="ВЕРНО">
      <formula>NOT(ISERROR(SEARCH("ВЕРНО",B1673)))</formula>
    </cfRule>
    <cfRule type="containsText" dxfId="1770" priority="1812" operator="containsText" text="ОШИБКА">
      <formula>NOT(ISERROR(SEARCH("ОШИБКА",B1673)))</formula>
    </cfRule>
  </conditionalFormatting>
  <conditionalFormatting sqref="B1702">
    <cfRule type="containsText" dxfId="1769" priority="1753" operator="containsText" text="ВЕРНО">
      <formula>NOT(ISERROR(SEARCH("ВЕРНО",B1702)))</formula>
    </cfRule>
    <cfRule type="containsText" dxfId="1768" priority="1754" operator="containsText" text="ОШИБКА">
      <formula>NOT(ISERROR(SEARCH("ОШИБКА",B1702)))</formula>
    </cfRule>
  </conditionalFormatting>
  <conditionalFormatting sqref="B1675">
    <cfRule type="containsText" dxfId="1767" priority="1807" operator="containsText" text="ВЕРНО">
      <formula>NOT(ISERROR(SEARCH("ВЕРНО",B1675)))</formula>
    </cfRule>
    <cfRule type="containsText" dxfId="1766" priority="1808" operator="containsText" text="ОШИБКА">
      <formula>NOT(ISERROR(SEARCH("ОШИБКА",B1675)))</formula>
    </cfRule>
  </conditionalFormatting>
  <conditionalFormatting sqref="B1676">
    <cfRule type="containsText" dxfId="1765" priority="1805" operator="containsText" text="ВЕРНО">
      <formula>NOT(ISERROR(SEARCH("ВЕРНО",B1676)))</formula>
    </cfRule>
    <cfRule type="containsText" dxfId="1764" priority="1806" operator="containsText" text="ОШИБКА">
      <formula>NOT(ISERROR(SEARCH("ОШИБКА",B1676)))</formula>
    </cfRule>
  </conditionalFormatting>
  <conditionalFormatting sqref="B1677">
    <cfRule type="containsText" dxfId="1763" priority="1803" operator="containsText" text="ВЕРНО">
      <formula>NOT(ISERROR(SEARCH("ВЕРНО",B1677)))</formula>
    </cfRule>
    <cfRule type="containsText" dxfId="1762" priority="1804" operator="containsText" text="ОШИБКА">
      <formula>NOT(ISERROR(SEARCH("ОШИБКА",B1677)))</formula>
    </cfRule>
  </conditionalFormatting>
  <conditionalFormatting sqref="B1678">
    <cfRule type="containsText" dxfId="1761" priority="1801" operator="containsText" text="ВЕРНО">
      <formula>NOT(ISERROR(SEARCH("ВЕРНО",B1678)))</formula>
    </cfRule>
    <cfRule type="containsText" dxfId="1760" priority="1802" operator="containsText" text="ОШИБКА">
      <formula>NOT(ISERROR(SEARCH("ОШИБКА",B1678)))</formula>
    </cfRule>
  </conditionalFormatting>
  <conditionalFormatting sqref="B1679">
    <cfRule type="containsText" dxfId="1759" priority="1799" operator="containsText" text="ВЕРНО">
      <formula>NOT(ISERROR(SEARCH("ВЕРНО",B1679)))</formula>
    </cfRule>
    <cfRule type="containsText" dxfId="1758" priority="1800" operator="containsText" text="ОШИБКА">
      <formula>NOT(ISERROR(SEARCH("ОШИБКА",B1679)))</formula>
    </cfRule>
  </conditionalFormatting>
  <conditionalFormatting sqref="B1680">
    <cfRule type="containsText" dxfId="1757" priority="1797" operator="containsText" text="ВЕРНО">
      <formula>NOT(ISERROR(SEARCH("ВЕРНО",B1680)))</formula>
    </cfRule>
    <cfRule type="containsText" dxfId="1756" priority="1798" operator="containsText" text="ОШИБКА">
      <formula>NOT(ISERROR(SEARCH("ОШИБКА",B1680)))</formula>
    </cfRule>
  </conditionalFormatting>
  <conditionalFormatting sqref="B1681">
    <cfRule type="containsText" dxfId="1755" priority="1795" operator="containsText" text="ВЕРНО">
      <formula>NOT(ISERROR(SEARCH("ВЕРНО",B1681)))</formula>
    </cfRule>
    <cfRule type="containsText" dxfId="1754" priority="1796" operator="containsText" text="ОШИБКА">
      <formula>NOT(ISERROR(SEARCH("ОШИБКА",B1681)))</formula>
    </cfRule>
  </conditionalFormatting>
  <conditionalFormatting sqref="B1682">
    <cfRule type="containsText" dxfId="1753" priority="1793" operator="containsText" text="ВЕРНО">
      <formula>NOT(ISERROR(SEARCH("ВЕРНО",B1682)))</formula>
    </cfRule>
    <cfRule type="containsText" dxfId="1752" priority="1794" operator="containsText" text="ОШИБКА">
      <formula>NOT(ISERROR(SEARCH("ОШИБКА",B1682)))</formula>
    </cfRule>
  </conditionalFormatting>
  <conditionalFormatting sqref="B1683">
    <cfRule type="containsText" dxfId="1751" priority="1791" operator="containsText" text="ВЕРНО">
      <formula>NOT(ISERROR(SEARCH("ВЕРНО",B1683)))</formula>
    </cfRule>
    <cfRule type="containsText" dxfId="1750" priority="1792" operator="containsText" text="ОШИБКА">
      <formula>NOT(ISERROR(SEARCH("ОШИБКА",B1683)))</formula>
    </cfRule>
  </conditionalFormatting>
  <conditionalFormatting sqref="B1684">
    <cfRule type="containsText" dxfId="1749" priority="1789" operator="containsText" text="ВЕРНО">
      <formula>NOT(ISERROR(SEARCH("ВЕРНО",B1684)))</formula>
    </cfRule>
    <cfRule type="containsText" dxfId="1748" priority="1790" operator="containsText" text="ОШИБКА">
      <formula>NOT(ISERROR(SEARCH("ОШИБКА",B1684)))</formula>
    </cfRule>
  </conditionalFormatting>
  <conditionalFormatting sqref="B1685">
    <cfRule type="containsText" dxfId="1747" priority="1787" operator="containsText" text="ВЕРНО">
      <formula>NOT(ISERROR(SEARCH("ВЕРНО",B1685)))</formula>
    </cfRule>
    <cfRule type="containsText" dxfId="1746" priority="1788" operator="containsText" text="ОШИБКА">
      <formula>NOT(ISERROR(SEARCH("ОШИБКА",B1685)))</formula>
    </cfRule>
  </conditionalFormatting>
  <conditionalFormatting sqref="B1686">
    <cfRule type="containsText" dxfId="1745" priority="1785" operator="containsText" text="ВЕРНО">
      <formula>NOT(ISERROR(SEARCH("ВЕРНО",B1686)))</formula>
    </cfRule>
    <cfRule type="containsText" dxfId="1744" priority="1786" operator="containsText" text="ОШИБКА">
      <formula>NOT(ISERROR(SEARCH("ОШИБКА",B1686)))</formula>
    </cfRule>
  </conditionalFormatting>
  <conditionalFormatting sqref="B1687">
    <cfRule type="containsText" dxfId="1743" priority="1783" operator="containsText" text="ВЕРНО">
      <formula>NOT(ISERROR(SEARCH("ВЕРНО",B1687)))</formula>
    </cfRule>
    <cfRule type="containsText" dxfId="1742" priority="1784" operator="containsText" text="ОШИБКА">
      <formula>NOT(ISERROR(SEARCH("ОШИБКА",B1687)))</formula>
    </cfRule>
  </conditionalFormatting>
  <conditionalFormatting sqref="B1717:B1738">
    <cfRule type="containsText" dxfId="1741" priority="1723" operator="containsText" text="ВЕРНО">
      <formula>NOT(ISERROR(SEARCH("ВЕРНО",B1717)))</formula>
    </cfRule>
    <cfRule type="containsText" dxfId="1740" priority="1724" operator="containsText" text="ОШИБКА">
      <formula>NOT(ISERROR(SEARCH("ОШИБКА",B1717)))</formula>
    </cfRule>
  </conditionalFormatting>
  <conditionalFormatting sqref="B1689">
    <cfRule type="containsText" dxfId="1739" priority="1779" operator="containsText" text="ВЕРНО">
      <formula>NOT(ISERROR(SEARCH("ВЕРНО",B1689)))</formula>
    </cfRule>
    <cfRule type="containsText" dxfId="1738" priority="1780" operator="containsText" text="ОШИБКА">
      <formula>NOT(ISERROR(SEARCH("ОШИБКА",B1689)))</formula>
    </cfRule>
  </conditionalFormatting>
  <conditionalFormatting sqref="B1690">
    <cfRule type="containsText" dxfId="1737" priority="1777" operator="containsText" text="ВЕРНО">
      <formula>NOT(ISERROR(SEARCH("ВЕРНО",B1690)))</formula>
    </cfRule>
    <cfRule type="containsText" dxfId="1736" priority="1778" operator="containsText" text="ОШИБКА">
      <formula>NOT(ISERROR(SEARCH("ОШИБКА",B1690)))</formula>
    </cfRule>
  </conditionalFormatting>
  <conditionalFormatting sqref="B1691">
    <cfRule type="containsText" dxfId="1735" priority="1775" operator="containsText" text="ВЕРНО">
      <formula>NOT(ISERROR(SEARCH("ВЕРНО",B1691)))</formula>
    </cfRule>
    <cfRule type="containsText" dxfId="1734" priority="1776" operator="containsText" text="ОШИБКА">
      <formula>NOT(ISERROR(SEARCH("ОШИБКА",B1691)))</formula>
    </cfRule>
  </conditionalFormatting>
  <conditionalFormatting sqref="B1692">
    <cfRule type="containsText" dxfId="1733" priority="1773" operator="containsText" text="ВЕРНО">
      <formula>NOT(ISERROR(SEARCH("ВЕРНО",B1692)))</formula>
    </cfRule>
    <cfRule type="containsText" dxfId="1732" priority="1774" operator="containsText" text="ОШИБКА">
      <formula>NOT(ISERROR(SEARCH("ОШИБКА",B1692)))</formula>
    </cfRule>
  </conditionalFormatting>
  <conditionalFormatting sqref="B1693">
    <cfRule type="containsText" dxfId="1731" priority="1771" operator="containsText" text="ВЕРНО">
      <formula>NOT(ISERROR(SEARCH("ВЕРНО",B1693)))</formula>
    </cfRule>
    <cfRule type="containsText" dxfId="1730" priority="1772" operator="containsText" text="ОШИБКА">
      <formula>NOT(ISERROR(SEARCH("ОШИБКА",B1693)))</formula>
    </cfRule>
  </conditionalFormatting>
  <conditionalFormatting sqref="B1694">
    <cfRule type="containsText" dxfId="1729" priority="1769" operator="containsText" text="ВЕРНО">
      <formula>NOT(ISERROR(SEARCH("ВЕРНО",B1694)))</formula>
    </cfRule>
    <cfRule type="containsText" dxfId="1728" priority="1770" operator="containsText" text="ОШИБКА">
      <formula>NOT(ISERROR(SEARCH("ОШИБКА",B1694)))</formula>
    </cfRule>
  </conditionalFormatting>
  <conditionalFormatting sqref="B1695">
    <cfRule type="containsText" dxfId="1727" priority="1767" operator="containsText" text="ВЕРНО">
      <formula>NOT(ISERROR(SEARCH("ВЕРНО",B1695)))</formula>
    </cfRule>
    <cfRule type="containsText" dxfId="1726" priority="1768" operator="containsText" text="ОШИБКА">
      <formula>NOT(ISERROR(SEARCH("ОШИБКА",B1695)))</formula>
    </cfRule>
  </conditionalFormatting>
  <conditionalFormatting sqref="B1696">
    <cfRule type="containsText" dxfId="1725" priority="1765" operator="containsText" text="ВЕРНО">
      <formula>NOT(ISERROR(SEARCH("ВЕРНО",B1696)))</formula>
    </cfRule>
    <cfRule type="containsText" dxfId="1724" priority="1766" operator="containsText" text="ОШИБКА">
      <formula>NOT(ISERROR(SEARCH("ОШИБКА",B1696)))</formula>
    </cfRule>
  </conditionalFormatting>
  <conditionalFormatting sqref="B1697">
    <cfRule type="containsText" dxfId="1723" priority="1763" operator="containsText" text="ВЕРНО">
      <formula>NOT(ISERROR(SEARCH("ВЕРНО",B1697)))</formula>
    </cfRule>
    <cfRule type="containsText" dxfId="1722" priority="1764" operator="containsText" text="ОШИБКА">
      <formula>NOT(ISERROR(SEARCH("ОШИБКА",B1697)))</formula>
    </cfRule>
  </conditionalFormatting>
  <conditionalFormatting sqref="B1698">
    <cfRule type="containsText" dxfId="1721" priority="1761" operator="containsText" text="ВЕРНО">
      <formula>NOT(ISERROR(SEARCH("ВЕРНО",B1698)))</formula>
    </cfRule>
    <cfRule type="containsText" dxfId="1720" priority="1762" operator="containsText" text="ОШИБКА">
      <formula>NOT(ISERROR(SEARCH("ОШИБКА",B1698)))</formula>
    </cfRule>
  </conditionalFormatting>
  <conditionalFormatting sqref="B1699">
    <cfRule type="containsText" dxfId="1719" priority="1759" operator="containsText" text="ВЕРНО">
      <formula>NOT(ISERROR(SEARCH("ВЕРНО",B1699)))</formula>
    </cfRule>
    <cfRule type="containsText" dxfId="1718" priority="1760" operator="containsText" text="ОШИБКА">
      <formula>NOT(ISERROR(SEARCH("ОШИБКА",B1699)))</formula>
    </cfRule>
  </conditionalFormatting>
  <conditionalFormatting sqref="B1700">
    <cfRule type="containsText" dxfId="1717" priority="1757" operator="containsText" text="ВЕРНО">
      <formula>NOT(ISERROR(SEARCH("ВЕРНО",B1700)))</formula>
    </cfRule>
    <cfRule type="containsText" dxfId="1716" priority="1758" operator="containsText" text="ОШИБКА">
      <formula>NOT(ISERROR(SEARCH("ОШИБКА",B1700)))</formula>
    </cfRule>
  </conditionalFormatting>
  <conditionalFormatting sqref="B1701">
    <cfRule type="containsText" dxfId="1715" priority="1755" operator="containsText" text="ВЕРНО">
      <formula>NOT(ISERROR(SEARCH("ВЕРНО",B1701)))</formula>
    </cfRule>
    <cfRule type="containsText" dxfId="1714" priority="1756" operator="containsText" text="ОШИБКА">
      <formula>NOT(ISERROR(SEARCH("ОШИБКА",B1701)))</formula>
    </cfRule>
  </conditionalFormatting>
  <conditionalFormatting sqref="B1782">
    <cfRule type="containsText" dxfId="1713" priority="1675" operator="containsText" text="ВЕРНО">
      <formula>NOT(ISERROR(SEARCH("ВЕРНО",B1782)))</formula>
    </cfRule>
    <cfRule type="containsText" dxfId="1712" priority="1676" operator="containsText" text="ОШИБКА">
      <formula>NOT(ISERROR(SEARCH("ОШИБКА",B1782)))</formula>
    </cfRule>
  </conditionalFormatting>
  <conditionalFormatting sqref="B1703">
    <cfRule type="containsText" dxfId="1711" priority="1751" operator="containsText" text="ВЕРНО">
      <formula>NOT(ISERROR(SEARCH("ВЕРНО",B1703)))</formula>
    </cfRule>
    <cfRule type="containsText" dxfId="1710" priority="1752" operator="containsText" text="ОШИБКА">
      <formula>NOT(ISERROR(SEARCH("ОШИБКА",B1703)))</formula>
    </cfRule>
  </conditionalFormatting>
  <conditionalFormatting sqref="B1704">
    <cfRule type="containsText" dxfId="1709" priority="1749" operator="containsText" text="ВЕРНО">
      <formula>NOT(ISERROR(SEARCH("ВЕРНО",B1704)))</formula>
    </cfRule>
    <cfRule type="containsText" dxfId="1708" priority="1750" operator="containsText" text="ОШИБКА">
      <formula>NOT(ISERROR(SEARCH("ОШИБКА",B1704)))</formula>
    </cfRule>
  </conditionalFormatting>
  <conditionalFormatting sqref="B1705">
    <cfRule type="containsText" dxfId="1707" priority="1747" operator="containsText" text="ВЕРНО">
      <formula>NOT(ISERROR(SEARCH("ВЕРНО",B1705)))</formula>
    </cfRule>
    <cfRule type="containsText" dxfId="1706" priority="1748" operator="containsText" text="ОШИБКА">
      <formula>NOT(ISERROR(SEARCH("ОШИБКА",B1705)))</formula>
    </cfRule>
  </conditionalFormatting>
  <conditionalFormatting sqref="B1706">
    <cfRule type="containsText" dxfId="1705" priority="1745" operator="containsText" text="ВЕРНО">
      <formula>NOT(ISERROR(SEARCH("ВЕРНО",B1706)))</formula>
    </cfRule>
    <cfRule type="containsText" dxfId="1704" priority="1746" operator="containsText" text="ОШИБКА">
      <formula>NOT(ISERROR(SEARCH("ОШИБКА",B1706)))</formula>
    </cfRule>
  </conditionalFormatting>
  <conditionalFormatting sqref="B1707">
    <cfRule type="containsText" dxfId="1703" priority="1743" operator="containsText" text="ВЕРНО">
      <formula>NOT(ISERROR(SEARCH("ВЕРНО",B1707)))</formula>
    </cfRule>
    <cfRule type="containsText" dxfId="1702" priority="1744" operator="containsText" text="ОШИБКА">
      <formula>NOT(ISERROR(SEARCH("ОШИБКА",B1707)))</formula>
    </cfRule>
  </conditionalFormatting>
  <conditionalFormatting sqref="B1708">
    <cfRule type="containsText" dxfId="1701" priority="1741" operator="containsText" text="ВЕРНО">
      <formula>NOT(ISERROR(SEARCH("ВЕРНО",B1708)))</formula>
    </cfRule>
    <cfRule type="containsText" dxfId="1700" priority="1742" operator="containsText" text="ОШИБКА">
      <formula>NOT(ISERROR(SEARCH("ОШИБКА",B1708)))</formula>
    </cfRule>
  </conditionalFormatting>
  <conditionalFormatting sqref="B1709">
    <cfRule type="containsText" dxfId="1699" priority="1739" operator="containsText" text="ВЕРНО">
      <formula>NOT(ISERROR(SEARCH("ВЕРНО",B1709)))</formula>
    </cfRule>
    <cfRule type="containsText" dxfId="1698" priority="1740" operator="containsText" text="ОШИБКА">
      <formula>NOT(ISERROR(SEARCH("ОШИБКА",B1709)))</formula>
    </cfRule>
  </conditionalFormatting>
  <conditionalFormatting sqref="B1710">
    <cfRule type="containsText" dxfId="1697" priority="1737" operator="containsText" text="ВЕРНО">
      <formula>NOT(ISERROR(SEARCH("ВЕРНО",B1710)))</formula>
    </cfRule>
    <cfRule type="containsText" dxfId="1696" priority="1738" operator="containsText" text="ОШИБКА">
      <formula>NOT(ISERROR(SEARCH("ОШИБКА",B1710)))</formula>
    </cfRule>
  </conditionalFormatting>
  <conditionalFormatting sqref="B1711">
    <cfRule type="containsText" dxfId="1695" priority="1735" operator="containsText" text="ВЕРНО">
      <formula>NOT(ISERROR(SEARCH("ВЕРНО",B1711)))</formula>
    </cfRule>
    <cfRule type="containsText" dxfId="1694" priority="1736" operator="containsText" text="ОШИБКА">
      <formula>NOT(ISERROR(SEARCH("ОШИБКА",B1711)))</formula>
    </cfRule>
  </conditionalFormatting>
  <conditionalFormatting sqref="B1712">
    <cfRule type="containsText" dxfId="1693" priority="1733" operator="containsText" text="ВЕРНО">
      <formula>NOT(ISERROR(SEARCH("ВЕРНО",B1712)))</formula>
    </cfRule>
    <cfRule type="containsText" dxfId="1692" priority="1734" operator="containsText" text="ОШИБКА">
      <formula>NOT(ISERROR(SEARCH("ОШИБКА",B1712)))</formula>
    </cfRule>
  </conditionalFormatting>
  <conditionalFormatting sqref="B1713">
    <cfRule type="containsText" dxfId="1691" priority="1731" operator="containsText" text="ВЕРНО">
      <formula>NOT(ISERROR(SEARCH("ВЕРНО",B1713)))</formula>
    </cfRule>
    <cfRule type="containsText" dxfId="1690" priority="1732" operator="containsText" text="ОШИБКА">
      <formula>NOT(ISERROR(SEARCH("ОШИБКА",B1713)))</formula>
    </cfRule>
  </conditionalFormatting>
  <conditionalFormatting sqref="B1714">
    <cfRule type="containsText" dxfId="1689" priority="1729" operator="containsText" text="ВЕРНО">
      <formula>NOT(ISERROR(SEARCH("ВЕРНО",B1714)))</formula>
    </cfRule>
    <cfRule type="containsText" dxfId="1688" priority="1730" operator="containsText" text="ОШИБКА">
      <formula>NOT(ISERROR(SEARCH("ОШИБКА",B1714)))</formula>
    </cfRule>
  </conditionalFormatting>
  <conditionalFormatting sqref="B1715">
    <cfRule type="containsText" dxfId="1687" priority="1727" operator="containsText" text="ВЕРНО">
      <formula>NOT(ISERROR(SEARCH("ВЕРНО",B1715)))</formula>
    </cfRule>
    <cfRule type="containsText" dxfId="1686" priority="1728" operator="containsText" text="ОШИБКА">
      <formula>NOT(ISERROR(SEARCH("ОШИБКА",B1715)))</formula>
    </cfRule>
  </conditionalFormatting>
  <conditionalFormatting sqref="B1716">
    <cfRule type="containsText" dxfId="1685" priority="1725" operator="containsText" text="ВЕРНО">
      <formula>NOT(ISERROR(SEARCH("ВЕРНО",B1716)))</formula>
    </cfRule>
    <cfRule type="containsText" dxfId="1684" priority="1726" operator="containsText" text="ОШИБКА">
      <formula>NOT(ISERROR(SEARCH("ОШИБКА",B1716)))</formula>
    </cfRule>
  </conditionalFormatting>
  <conditionalFormatting sqref="B1739:B1760">
    <cfRule type="containsText" dxfId="1683" priority="1673" operator="containsText" text="ВЕРНО">
      <formula>NOT(ISERROR(SEARCH("ВЕРНО",B1739)))</formula>
    </cfRule>
    <cfRule type="containsText" dxfId="1682" priority="1674" operator="containsText" text="ОШИБКА">
      <formula>NOT(ISERROR(SEARCH("ОШИБКА",B1739)))</formula>
    </cfRule>
  </conditionalFormatting>
  <conditionalFormatting sqref="B1761">
    <cfRule type="containsText" dxfId="1681" priority="1721" operator="containsText" text="ВЕРНО">
      <formula>NOT(ISERROR(SEARCH("ВЕРНО",B1761)))</formula>
    </cfRule>
    <cfRule type="containsText" dxfId="1680" priority="1722" operator="containsText" text="ОШИБКА">
      <formula>NOT(ISERROR(SEARCH("ОШИБКА",B1761)))</formula>
    </cfRule>
  </conditionalFormatting>
  <conditionalFormatting sqref="B1762">
    <cfRule type="containsText" dxfId="1679" priority="1719" operator="containsText" text="ВЕРНО">
      <formula>NOT(ISERROR(SEARCH("ВЕРНО",B1762)))</formula>
    </cfRule>
    <cfRule type="containsText" dxfId="1678" priority="1720" operator="containsText" text="ОШИБКА">
      <formula>NOT(ISERROR(SEARCH("ОШИБКА",B1762)))</formula>
    </cfRule>
  </conditionalFormatting>
  <conditionalFormatting sqref="B1763">
    <cfRule type="containsText" dxfId="1677" priority="1717" operator="containsText" text="ВЕРНО">
      <formula>NOT(ISERROR(SEARCH("ВЕРНО",B1763)))</formula>
    </cfRule>
    <cfRule type="containsText" dxfId="1676" priority="1718" operator="containsText" text="ОШИБКА">
      <formula>NOT(ISERROR(SEARCH("ОШИБКА",B1763)))</formula>
    </cfRule>
  </conditionalFormatting>
  <conditionalFormatting sqref="B1764">
    <cfRule type="containsText" dxfId="1675" priority="1715" operator="containsText" text="ВЕРНО">
      <formula>NOT(ISERROR(SEARCH("ВЕРНО",B1764)))</formula>
    </cfRule>
    <cfRule type="containsText" dxfId="1674" priority="1716" operator="containsText" text="ОШИБКА">
      <formula>NOT(ISERROR(SEARCH("ОШИБКА",B1764)))</formula>
    </cfRule>
  </conditionalFormatting>
  <conditionalFormatting sqref="B1765">
    <cfRule type="containsText" dxfId="1673" priority="1713" operator="containsText" text="ВЕРНО">
      <formula>NOT(ISERROR(SEARCH("ВЕРНО",B1765)))</formula>
    </cfRule>
    <cfRule type="containsText" dxfId="1672" priority="1714" operator="containsText" text="ОШИБКА">
      <formula>NOT(ISERROR(SEARCH("ОШИБКА",B1765)))</formula>
    </cfRule>
  </conditionalFormatting>
  <conditionalFormatting sqref="B1766">
    <cfRule type="containsText" dxfId="1671" priority="1711" operator="containsText" text="ВЕРНО">
      <formula>NOT(ISERROR(SEARCH("ВЕРНО",B1766)))</formula>
    </cfRule>
    <cfRule type="containsText" dxfId="1670" priority="1712" operator="containsText" text="ОШИБКА">
      <formula>NOT(ISERROR(SEARCH("ОШИБКА",B1766)))</formula>
    </cfRule>
  </conditionalFormatting>
  <conditionalFormatting sqref="B1767">
    <cfRule type="containsText" dxfId="1669" priority="1709" operator="containsText" text="ВЕРНО">
      <formula>NOT(ISERROR(SEARCH("ВЕРНО",B1767)))</formula>
    </cfRule>
    <cfRule type="containsText" dxfId="1668" priority="1710" operator="containsText" text="ОШИБКА">
      <formula>NOT(ISERROR(SEARCH("ОШИБКА",B1767)))</formula>
    </cfRule>
  </conditionalFormatting>
  <conditionalFormatting sqref="B1768">
    <cfRule type="containsText" dxfId="1667" priority="1707" operator="containsText" text="ВЕРНО">
      <formula>NOT(ISERROR(SEARCH("ВЕРНО",B1768)))</formula>
    </cfRule>
    <cfRule type="containsText" dxfId="1666" priority="1708" operator="containsText" text="ОШИБКА">
      <formula>NOT(ISERROR(SEARCH("ОШИБКА",B1768)))</formula>
    </cfRule>
  </conditionalFormatting>
  <conditionalFormatting sqref="B1769">
    <cfRule type="containsText" dxfId="1665" priority="1705" operator="containsText" text="ВЕРНО">
      <formula>NOT(ISERROR(SEARCH("ВЕРНО",B1769)))</formula>
    </cfRule>
    <cfRule type="containsText" dxfId="1664" priority="1706" operator="containsText" text="ОШИБКА">
      <formula>NOT(ISERROR(SEARCH("ОШИБКА",B1769)))</formula>
    </cfRule>
  </conditionalFormatting>
  <conditionalFormatting sqref="B1770">
    <cfRule type="containsText" dxfId="1663" priority="1703" operator="containsText" text="ВЕРНО">
      <formula>NOT(ISERROR(SEARCH("ВЕРНО",B1770)))</formula>
    </cfRule>
    <cfRule type="containsText" dxfId="1662" priority="1704" operator="containsText" text="ОШИБКА">
      <formula>NOT(ISERROR(SEARCH("ОШИБКА",B1770)))</formula>
    </cfRule>
  </conditionalFormatting>
  <conditionalFormatting sqref="B1771">
    <cfRule type="containsText" dxfId="1661" priority="1701" operator="containsText" text="ВЕРНО">
      <formula>NOT(ISERROR(SEARCH("ВЕРНО",B1771)))</formula>
    </cfRule>
    <cfRule type="containsText" dxfId="1660" priority="1702" operator="containsText" text="ОШИБКА">
      <formula>NOT(ISERROR(SEARCH("ОШИБКА",B1771)))</formula>
    </cfRule>
  </conditionalFormatting>
  <conditionalFormatting sqref="B1772">
    <cfRule type="containsText" dxfId="1659" priority="1699" operator="containsText" text="ВЕРНО">
      <formula>NOT(ISERROR(SEARCH("ВЕРНО",B1772)))</formula>
    </cfRule>
    <cfRule type="containsText" dxfId="1658" priority="1700" operator="containsText" text="ОШИБКА">
      <formula>NOT(ISERROR(SEARCH("ОШИБКА",B1772)))</formula>
    </cfRule>
  </conditionalFormatting>
  <conditionalFormatting sqref="B1773">
    <cfRule type="containsText" dxfId="1657" priority="1697" operator="containsText" text="ВЕРНО">
      <formula>NOT(ISERROR(SEARCH("ВЕРНО",B1773)))</formula>
    </cfRule>
    <cfRule type="containsText" dxfId="1656" priority="1698" operator="containsText" text="ОШИБКА">
      <formula>NOT(ISERROR(SEARCH("ОШИБКА",B1773)))</formula>
    </cfRule>
  </conditionalFormatting>
  <conditionalFormatting sqref="B1774">
    <cfRule type="containsText" dxfId="1655" priority="1695" operator="containsText" text="ВЕРНО">
      <formula>NOT(ISERROR(SEARCH("ВЕРНО",B1774)))</formula>
    </cfRule>
    <cfRule type="containsText" dxfId="1654" priority="1696" operator="containsText" text="ОШИБКА">
      <formula>NOT(ISERROR(SEARCH("ОШИБКА",B1774)))</formula>
    </cfRule>
  </conditionalFormatting>
  <conditionalFormatting sqref="B1775">
    <cfRule type="containsText" dxfId="1653" priority="1693" operator="containsText" text="ВЕРНО">
      <formula>NOT(ISERROR(SEARCH("ВЕРНО",B1775)))</formula>
    </cfRule>
    <cfRule type="containsText" dxfId="1652" priority="1694" operator="containsText" text="ОШИБКА">
      <formula>NOT(ISERROR(SEARCH("ОШИБКА",B1775)))</formula>
    </cfRule>
  </conditionalFormatting>
  <conditionalFormatting sqref="B1776">
    <cfRule type="containsText" dxfId="1651" priority="1691" operator="containsText" text="ВЕРНО">
      <formula>NOT(ISERROR(SEARCH("ВЕРНО",B1776)))</formula>
    </cfRule>
    <cfRule type="containsText" dxfId="1650" priority="1692" operator="containsText" text="ОШИБКА">
      <formula>NOT(ISERROR(SEARCH("ОШИБКА",B1776)))</formula>
    </cfRule>
  </conditionalFormatting>
  <conditionalFormatting sqref="B1777">
    <cfRule type="containsText" dxfId="1649" priority="1689" operator="containsText" text="ВЕРНО">
      <formula>NOT(ISERROR(SEARCH("ВЕРНО",B1777)))</formula>
    </cfRule>
    <cfRule type="containsText" dxfId="1648" priority="1690" operator="containsText" text="ОШИБКА">
      <formula>NOT(ISERROR(SEARCH("ОШИБКА",B1777)))</formula>
    </cfRule>
  </conditionalFormatting>
  <conditionalFormatting sqref="B1778">
    <cfRule type="containsText" dxfId="1647" priority="1687" operator="containsText" text="ВЕРНО">
      <formula>NOT(ISERROR(SEARCH("ВЕРНО",B1778)))</formula>
    </cfRule>
    <cfRule type="containsText" dxfId="1646" priority="1688" operator="containsText" text="ОШИБКА">
      <formula>NOT(ISERROR(SEARCH("ОШИБКА",B1778)))</formula>
    </cfRule>
  </conditionalFormatting>
  <conditionalFormatting sqref="B1779">
    <cfRule type="containsText" dxfId="1645" priority="1685" operator="containsText" text="ВЕРНО">
      <formula>NOT(ISERROR(SEARCH("ВЕРНО",B1779)))</formula>
    </cfRule>
    <cfRule type="containsText" dxfId="1644" priority="1686" operator="containsText" text="ОШИБКА">
      <formula>NOT(ISERROR(SEARCH("ОШИБКА",B1779)))</formula>
    </cfRule>
  </conditionalFormatting>
  <conditionalFormatting sqref="B1780">
    <cfRule type="containsText" dxfId="1643" priority="1683" operator="containsText" text="ВЕРНО">
      <formula>NOT(ISERROR(SEARCH("ВЕРНО",B1780)))</formula>
    </cfRule>
    <cfRule type="containsText" dxfId="1642" priority="1684" operator="containsText" text="ОШИБКА">
      <formula>NOT(ISERROR(SEARCH("ОШИБКА",B1780)))</formula>
    </cfRule>
  </conditionalFormatting>
  <conditionalFormatting sqref="B1781">
    <cfRule type="containsText" dxfId="1641" priority="1677" operator="containsText" text="ВЕРНО">
      <formula>NOT(ISERROR(SEARCH("ВЕРНО",B1781)))</formula>
    </cfRule>
    <cfRule type="containsText" dxfId="1640" priority="1678" operator="containsText" text="ОШИБКА">
      <formula>NOT(ISERROR(SEARCH("ОШИБКА",B1781)))</formula>
    </cfRule>
  </conditionalFormatting>
  <conditionalFormatting sqref="B1803">
    <cfRule type="containsText" dxfId="1639" priority="1631" operator="containsText" text="ВЕРНО">
      <formula>NOT(ISERROR(SEARCH("ВЕРНО",B1803)))</formula>
    </cfRule>
    <cfRule type="containsText" dxfId="1638" priority="1632" operator="containsText" text="ОШИБКА">
      <formula>NOT(ISERROR(SEARCH("ОШИБКА",B1803)))</formula>
    </cfRule>
  </conditionalFormatting>
  <conditionalFormatting sqref="B1815">
    <cfRule type="containsText" dxfId="1637" priority="1597" operator="containsText" text="ВЕРНО">
      <formula>NOT(ISERROR(SEARCH("ВЕРНО",B1815)))</formula>
    </cfRule>
    <cfRule type="containsText" dxfId="1636" priority="1598" operator="containsText" text="ОШИБКА">
      <formula>NOT(ISERROR(SEARCH("ОШИБКА",B1815)))</formula>
    </cfRule>
  </conditionalFormatting>
  <conditionalFormatting sqref="B1804">
    <cfRule type="containsText" dxfId="1635" priority="1629" operator="containsText" text="ВЕРНО">
      <formula>NOT(ISERROR(SEARCH("ВЕРНО",B1804)))</formula>
    </cfRule>
    <cfRule type="containsText" dxfId="1634" priority="1630" operator="containsText" text="ОШИБКА">
      <formula>NOT(ISERROR(SEARCH("ОШИБКА",B1804)))</formula>
    </cfRule>
  </conditionalFormatting>
  <conditionalFormatting sqref="B1816:B1826">
    <cfRule type="containsText" dxfId="1633" priority="1595" operator="containsText" text="ВЕРНО">
      <formula>NOT(ISERROR(SEARCH("ВЕРНО",B1816)))</formula>
    </cfRule>
    <cfRule type="containsText" dxfId="1632" priority="1596" operator="containsText" text="ОШИБКА">
      <formula>NOT(ISERROR(SEARCH("ОШИБКА",B1816)))</formula>
    </cfRule>
  </conditionalFormatting>
  <conditionalFormatting sqref="B1783">
    <cfRule type="containsText" dxfId="1631" priority="1671" operator="containsText" text="ВЕРНО">
      <formula>NOT(ISERROR(SEARCH("ВЕРНО",B1783)))</formula>
    </cfRule>
    <cfRule type="containsText" dxfId="1630" priority="1672" operator="containsText" text="ОШИБКА">
      <formula>NOT(ISERROR(SEARCH("ОШИБКА",B1783)))</formula>
    </cfRule>
  </conditionalFormatting>
  <conditionalFormatting sqref="B1784">
    <cfRule type="containsText" dxfId="1629" priority="1669" operator="containsText" text="ВЕРНО">
      <formula>NOT(ISERROR(SEARCH("ВЕРНО",B1784)))</formula>
    </cfRule>
    <cfRule type="containsText" dxfId="1628" priority="1670" operator="containsText" text="ОШИБКА">
      <formula>NOT(ISERROR(SEARCH("ОШИБКА",B1784)))</formula>
    </cfRule>
  </conditionalFormatting>
  <conditionalFormatting sqref="B1785">
    <cfRule type="containsText" dxfId="1627" priority="1667" operator="containsText" text="ВЕРНО">
      <formula>NOT(ISERROR(SEARCH("ВЕРНО",B1785)))</formula>
    </cfRule>
    <cfRule type="containsText" dxfId="1626" priority="1668" operator="containsText" text="ОШИБКА">
      <formula>NOT(ISERROR(SEARCH("ОШИБКА",B1785)))</formula>
    </cfRule>
  </conditionalFormatting>
  <conditionalFormatting sqref="B1786">
    <cfRule type="containsText" dxfId="1625" priority="1665" operator="containsText" text="ВЕРНО">
      <formula>NOT(ISERROR(SEARCH("ВЕРНО",B1786)))</formula>
    </cfRule>
    <cfRule type="containsText" dxfId="1624" priority="1666" operator="containsText" text="ОШИБКА">
      <formula>NOT(ISERROR(SEARCH("ОШИБКА",B1786)))</formula>
    </cfRule>
  </conditionalFormatting>
  <conditionalFormatting sqref="B1787">
    <cfRule type="containsText" dxfId="1623" priority="1663" operator="containsText" text="ВЕРНО">
      <formula>NOT(ISERROR(SEARCH("ВЕРНО",B1787)))</formula>
    </cfRule>
    <cfRule type="containsText" dxfId="1622" priority="1664" operator="containsText" text="ОШИБКА">
      <formula>NOT(ISERROR(SEARCH("ОШИБКА",B1787)))</formula>
    </cfRule>
  </conditionalFormatting>
  <conditionalFormatting sqref="B1788">
    <cfRule type="containsText" dxfId="1621" priority="1661" operator="containsText" text="ВЕРНО">
      <formula>NOT(ISERROR(SEARCH("ВЕРНО",B1788)))</formula>
    </cfRule>
    <cfRule type="containsText" dxfId="1620" priority="1662" operator="containsText" text="ОШИБКА">
      <formula>NOT(ISERROR(SEARCH("ОШИБКА",B1788)))</formula>
    </cfRule>
  </conditionalFormatting>
  <conditionalFormatting sqref="B1789">
    <cfRule type="containsText" dxfId="1619" priority="1659" operator="containsText" text="ВЕРНО">
      <formula>NOT(ISERROR(SEARCH("ВЕРНО",B1789)))</formula>
    </cfRule>
    <cfRule type="containsText" dxfId="1618" priority="1660" operator="containsText" text="ОШИБКА">
      <formula>NOT(ISERROR(SEARCH("ОШИБКА",B1789)))</formula>
    </cfRule>
  </conditionalFormatting>
  <conditionalFormatting sqref="B1790">
    <cfRule type="containsText" dxfId="1617" priority="1657" operator="containsText" text="ВЕРНО">
      <formula>NOT(ISERROR(SEARCH("ВЕРНО",B1790)))</formula>
    </cfRule>
    <cfRule type="containsText" dxfId="1616" priority="1658" operator="containsText" text="ОШИБКА">
      <formula>NOT(ISERROR(SEARCH("ОШИБКА",B1790)))</formula>
    </cfRule>
  </conditionalFormatting>
  <conditionalFormatting sqref="B1791">
    <cfRule type="containsText" dxfId="1615" priority="1655" operator="containsText" text="ВЕРНО">
      <formula>NOT(ISERROR(SEARCH("ВЕРНО",B1791)))</formula>
    </cfRule>
    <cfRule type="containsText" dxfId="1614" priority="1656" operator="containsText" text="ОШИБКА">
      <formula>NOT(ISERROR(SEARCH("ОШИБКА",B1791)))</formula>
    </cfRule>
  </conditionalFormatting>
  <conditionalFormatting sqref="B1792">
    <cfRule type="containsText" dxfId="1613" priority="1653" operator="containsText" text="ВЕРНО">
      <formula>NOT(ISERROR(SEARCH("ВЕРНО",B1792)))</formula>
    </cfRule>
    <cfRule type="containsText" dxfId="1612" priority="1654" operator="containsText" text="ОШИБКА">
      <formula>NOT(ISERROR(SEARCH("ОШИБКА",B1792)))</formula>
    </cfRule>
  </conditionalFormatting>
  <conditionalFormatting sqref="B1793">
    <cfRule type="containsText" dxfId="1611" priority="1651" operator="containsText" text="ВЕРНО">
      <formula>NOT(ISERROR(SEARCH("ВЕРНО",B1793)))</formula>
    </cfRule>
    <cfRule type="containsText" dxfId="1610" priority="1652" operator="containsText" text="ОШИБКА">
      <formula>NOT(ISERROR(SEARCH("ОШИБКА",B1793)))</formula>
    </cfRule>
  </conditionalFormatting>
  <conditionalFormatting sqref="B1794">
    <cfRule type="containsText" dxfId="1609" priority="1649" operator="containsText" text="ВЕРНО">
      <formula>NOT(ISERROR(SEARCH("ВЕРНО",B1794)))</formula>
    </cfRule>
    <cfRule type="containsText" dxfId="1608" priority="1650" operator="containsText" text="ОШИБКА">
      <formula>NOT(ISERROR(SEARCH("ОШИБКА",B1794)))</formula>
    </cfRule>
  </conditionalFormatting>
  <conditionalFormatting sqref="B1795">
    <cfRule type="containsText" dxfId="1607" priority="1647" operator="containsText" text="ВЕРНО">
      <formula>NOT(ISERROR(SEARCH("ВЕРНО",B1795)))</formula>
    </cfRule>
    <cfRule type="containsText" dxfId="1606" priority="1648" operator="containsText" text="ОШИБКА">
      <formula>NOT(ISERROR(SEARCH("ОШИБКА",B1795)))</formula>
    </cfRule>
  </conditionalFormatting>
  <conditionalFormatting sqref="B1796">
    <cfRule type="containsText" dxfId="1605" priority="1645" operator="containsText" text="ВЕРНО">
      <formula>NOT(ISERROR(SEARCH("ВЕРНО",B1796)))</formula>
    </cfRule>
    <cfRule type="containsText" dxfId="1604" priority="1646" operator="containsText" text="ОШИБКА">
      <formula>NOT(ISERROR(SEARCH("ОШИБКА",B1796)))</formula>
    </cfRule>
  </conditionalFormatting>
  <conditionalFormatting sqref="B1797">
    <cfRule type="containsText" dxfId="1603" priority="1643" operator="containsText" text="ВЕРНО">
      <formula>NOT(ISERROR(SEARCH("ВЕРНО",B1797)))</formula>
    </cfRule>
    <cfRule type="containsText" dxfId="1602" priority="1644" operator="containsText" text="ОШИБКА">
      <formula>NOT(ISERROR(SEARCH("ОШИБКА",B1797)))</formula>
    </cfRule>
  </conditionalFormatting>
  <conditionalFormatting sqref="B1798">
    <cfRule type="containsText" dxfId="1601" priority="1641" operator="containsText" text="ВЕРНО">
      <formula>NOT(ISERROR(SEARCH("ВЕРНО",B1798)))</formula>
    </cfRule>
    <cfRule type="containsText" dxfId="1600" priority="1642" operator="containsText" text="ОШИБКА">
      <formula>NOT(ISERROR(SEARCH("ОШИБКА",B1798)))</formula>
    </cfRule>
  </conditionalFormatting>
  <conditionalFormatting sqref="B1799">
    <cfRule type="containsText" dxfId="1599" priority="1639" operator="containsText" text="ВЕРНО">
      <formula>NOT(ISERROR(SEARCH("ВЕРНО",B1799)))</formula>
    </cfRule>
    <cfRule type="containsText" dxfId="1598" priority="1640" operator="containsText" text="ОШИБКА">
      <formula>NOT(ISERROR(SEARCH("ОШИБКА",B1799)))</formula>
    </cfRule>
  </conditionalFormatting>
  <conditionalFormatting sqref="B1800">
    <cfRule type="containsText" dxfId="1597" priority="1637" operator="containsText" text="ВЕРНО">
      <formula>NOT(ISERROR(SEARCH("ВЕРНО",B1800)))</formula>
    </cfRule>
    <cfRule type="containsText" dxfId="1596" priority="1638" operator="containsText" text="ОШИБКА">
      <formula>NOT(ISERROR(SEARCH("ОШИБКА",B1800)))</formula>
    </cfRule>
  </conditionalFormatting>
  <conditionalFormatting sqref="B1801">
    <cfRule type="containsText" dxfId="1595" priority="1635" operator="containsText" text="ВЕРНО">
      <formula>NOT(ISERROR(SEARCH("ВЕРНО",B1801)))</formula>
    </cfRule>
    <cfRule type="containsText" dxfId="1594" priority="1636" operator="containsText" text="ОШИБКА">
      <formula>NOT(ISERROR(SEARCH("ОШИБКА",B1801)))</formula>
    </cfRule>
  </conditionalFormatting>
  <conditionalFormatting sqref="B1802">
    <cfRule type="containsText" dxfId="1593" priority="1633" operator="containsText" text="ВЕРНО">
      <formula>NOT(ISERROR(SEARCH("ВЕРНО",B1802)))</formula>
    </cfRule>
    <cfRule type="containsText" dxfId="1592" priority="1634" operator="containsText" text="ОШИБКА">
      <formula>NOT(ISERROR(SEARCH("ОШИБКА",B1802)))</formula>
    </cfRule>
  </conditionalFormatting>
  <conditionalFormatting sqref="B1849">
    <cfRule type="containsText" dxfId="1591" priority="1587" operator="containsText" text="ВЕРНО">
      <formula>NOT(ISERROR(SEARCH("ВЕРНО",B1849)))</formula>
    </cfRule>
    <cfRule type="containsText" dxfId="1590" priority="1588" operator="containsText" text="ОШИБКА">
      <formula>NOT(ISERROR(SEARCH("ОШИБКА",B1849)))</formula>
    </cfRule>
  </conditionalFormatting>
  <conditionalFormatting sqref="B1828:B1848">
    <cfRule type="containsText" dxfId="1589" priority="1589" operator="containsText" text="ВЕРНО">
      <formula>NOT(ISERROR(SEARCH("ВЕРНО",B1828)))</formula>
    </cfRule>
    <cfRule type="containsText" dxfId="1588" priority="1590" operator="containsText" text="ОШИБКА">
      <formula>NOT(ISERROR(SEARCH("ОШИБКА",B1828)))</formula>
    </cfRule>
  </conditionalFormatting>
  <conditionalFormatting sqref="B1805">
    <cfRule type="containsText" dxfId="1587" priority="1627" operator="containsText" text="ВЕРНО">
      <formula>NOT(ISERROR(SEARCH("ВЕРНО",B1805)))</formula>
    </cfRule>
    <cfRule type="containsText" dxfId="1586" priority="1628" operator="containsText" text="ОШИБКА">
      <formula>NOT(ISERROR(SEARCH("ОШИБКА",B1805)))</formula>
    </cfRule>
  </conditionalFormatting>
  <conditionalFormatting sqref="B1812">
    <cfRule type="containsText" dxfId="1585" priority="1603" operator="containsText" text="ВЕРНО">
      <formula>NOT(ISERROR(SEARCH("ВЕРНО",B1812)))</formula>
    </cfRule>
    <cfRule type="containsText" dxfId="1584" priority="1604" operator="containsText" text="ОШИБКА">
      <formula>NOT(ISERROR(SEARCH("ОШИБКА",B1812)))</formula>
    </cfRule>
  </conditionalFormatting>
  <conditionalFormatting sqref="B1827">
    <cfRule type="containsText" dxfId="1583" priority="1593" operator="containsText" text="ВЕРНО">
      <formula>NOT(ISERROR(SEARCH("ВЕРНО",B1827)))</formula>
    </cfRule>
    <cfRule type="containsText" dxfId="1582" priority="1594" operator="containsText" text="ОШИБКА">
      <formula>NOT(ISERROR(SEARCH("ОШИБКА",B1827)))</formula>
    </cfRule>
  </conditionalFormatting>
  <conditionalFormatting sqref="B1490">
    <cfRule type="containsText" dxfId="1581" priority="1567" operator="containsText" text="ВЕРНО">
      <formula>NOT(ISERROR(SEARCH("ВЕРНО",B1490)))</formula>
    </cfRule>
    <cfRule type="containsText" dxfId="1580" priority="1568" operator="containsText" text="ОШИБКА">
      <formula>NOT(ISERROR(SEARCH("ОШИБКА",B1490)))</formula>
    </cfRule>
  </conditionalFormatting>
  <conditionalFormatting sqref="B1494">
    <cfRule type="containsText" dxfId="1579" priority="1559" operator="containsText" text="ВЕРНО">
      <formula>NOT(ISERROR(SEARCH("ВЕРНО",B1494)))</formula>
    </cfRule>
    <cfRule type="containsText" dxfId="1578" priority="1560" operator="containsText" text="ОШИБКА">
      <formula>NOT(ISERROR(SEARCH("ОШИБКА",B1494)))</formula>
    </cfRule>
  </conditionalFormatting>
  <conditionalFormatting sqref="B1501">
    <cfRule type="containsText" dxfId="1577" priority="1545" operator="containsText" text="ВЕРНО">
      <formula>NOT(ISERROR(SEARCH("ВЕРНО",B1501)))</formula>
    </cfRule>
    <cfRule type="containsText" dxfId="1576" priority="1546" operator="containsText" text="ОШИБКА">
      <formula>NOT(ISERROR(SEARCH("ОШИБКА",B1501)))</formula>
    </cfRule>
  </conditionalFormatting>
  <conditionalFormatting sqref="B1806">
    <cfRule type="containsText" dxfId="1575" priority="1615" operator="containsText" text="ВЕРНО">
      <formula>NOT(ISERROR(SEARCH("ВЕРНО",B1806)))</formula>
    </cfRule>
    <cfRule type="containsText" dxfId="1574" priority="1616" operator="containsText" text="ОШИБКА">
      <formula>NOT(ISERROR(SEARCH("ОШИБКА",B1806)))</formula>
    </cfRule>
  </conditionalFormatting>
  <conditionalFormatting sqref="B1807">
    <cfRule type="containsText" dxfId="1573" priority="1613" operator="containsText" text="ВЕРНО">
      <formula>NOT(ISERROR(SEARCH("ВЕРНО",B1807)))</formula>
    </cfRule>
    <cfRule type="containsText" dxfId="1572" priority="1614" operator="containsText" text="ОШИБКА">
      <formula>NOT(ISERROR(SEARCH("ОШИБКА",B1807)))</formula>
    </cfRule>
  </conditionalFormatting>
  <conditionalFormatting sqref="B1808">
    <cfRule type="containsText" dxfId="1571" priority="1611" operator="containsText" text="ВЕРНО">
      <formula>NOT(ISERROR(SEARCH("ВЕРНО",B1808)))</formula>
    </cfRule>
    <cfRule type="containsText" dxfId="1570" priority="1612" operator="containsText" text="ОШИБКА">
      <formula>NOT(ISERROR(SEARCH("ОШИБКА",B1808)))</formula>
    </cfRule>
  </conditionalFormatting>
  <conditionalFormatting sqref="B1809">
    <cfRule type="containsText" dxfId="1569" priority="1609" operator="containsText" text="ВЕРНО">
      <formula>NOT(ISERROR(SEARCH("ВЕРНО",B1809)))</formula>
    </cfRule>
    <cfRule type="containsText" dxfId="1568" priority="1610" operator="containsText" text="ОШИБКА">
      <formula>NOT(ISERROR(SEARCH("ОШИБКА",B1809)))</formula>
    </cfRule>
  </conditionalFormatting>
  <conditionalFormatting sqref="B1810">
    <cfRule type="containsText" dxfId="1567" priority="1607" operator="containsText" text="ВЕРНО">
      <formula>NOT(ISERROR(SEARCH("ВЕРНО",B1810)))</formula>
    </cfRule>
    <cfRule type="containsText" dxfId="1566" priority="1608" operator="containsText" text="ОШИБКА">
      <formula>NOT(ISERROR(SEARCH("ОШИБКА",B1810)))</formula>
    </cfRule>
  </conditionalFormatting>
  <conditionalFormatting sqref="B1811">
    <cfRule type="containsText" dxfId="1565" priority="1605" operator="containsText" text="ВЕРНО">
      <formula>NOT(ISERROR(SEARCH("ВЕРНО",B1811)))</formula>
    </cfRule>
    <cfRule type="containsText" dxfId="1564" priority="1606" operator="containsText" text="ОШИБКА">
      <formula>NOT(ISERROR(SEARCH("ОШИБКА",B1811)))</formula>
    </cfRule>
  </conditionalFormatting>
  <conditionalFormatting sqref="B1504">
    <cfRule type="containsText" dxfId="1563" priority="1539" operator="containsText" text="ВЕРНО">
      <formula>NOT(ISERROR(SEARCH("ВЕРНО",B1504)))</formula>
    </cfRule>
    <cfRule type="containsText" dxfId="1562" priority="1540" operator="containsText" text="ОШИБКА">
      <formula>NOT(ISERROR(SEARCH("ОШИБКА",B1504)))</formula>
    </cfRule>
  </conditionalFormatting>
  <conditionalFormatting sqref="B1813">
    <cfRule type="containsText" dxfId="1561" priority="1601" operator="containsText" text="ВЕРНО">
      <formula>NOT(ISERROR(SEARCH("ВЕРНО",B1813)))</formula>
    </cfRule>
    <cfRule type="containsText" dxfId="1560" priority="1602" operator="containsText" text="ОШИБКА">
      <formula>NOT(ISERROR(SEARCH("ОШИБКА",B1813)))</formula>
    </cfRule>
  </conditionalFormatting>
  <conditionalFormatting sqref="B1814">
    <cfRule type="containsText" dxfId="1559" priority="1599" operator="containsText" text="ВЕРНО">
      <formula>NOT(ISERROR(SEARCH("ВЕРНО",B1814)))</formula>
    </cfRule>
    <cfRule type="containsText" dxfId="1558" priority="1600" operator="containsText" text="ОШИБКА">
      <formula>NOT(ISERROR(SEARCH("ОШИБКА",B1814)))</formula>
    </cfRule>
  </conditionalFormatting>
  <conditionalFormatting sqref="B1893">
    <cfRule type="containsText" dxfId="1557" priority="1583" operator="containsText" text="ВЕРНО">
      <formula>NOT(ISERROR(SEARCH("ВЕРНО",B1893)))</formula>
    </cfRule>
    <cfRule type="containsText" dxfId="1556" priority="1584" operator="containsText" text="ОШИБКА">
      <formula>NOT(ISERROR(SEARCH("ОШИБКА",B1893)))</formula>
    </cfRule>
  </conditionalFormatting>
  <conditionalFormatting sqref="B1850:B1892">
    <cfRule type="containsText" dxfId="1555" priority="1585" operator="containsText" text="ВЕРНО">
      <formula>NOT(ISERROR(SEARCH("ВЕРНО",B1850)))</formula>
    </cfRule>
    <cfRule type="containsText" dxfId="1554" priority="1586" operator="containsText" text="ОШИБКА">
      <formula>NOT(ISERROR(SEARCH("ОШИБКА",B1850)))</formula>
    </cfRule>
  </conditionalFormatting>
  <conditionalFormatting sqref="B1512">
    <cfRule type="containsText" dxfId="1553" priority="1523" operator="containsText" text="ВЕРНО">
      <formula>NOT(ISERROR(SEARCH("ВЕРНО",B1512)))</formula>
    </cfRule>
    <cfRule type="containsText" dxfId="1552" priority="1524" operator="containsText" text="ОШИБКА">
      <formula>NOT(ISERROR(SEARCH("ОШИБКА",B1512)))</formula>
    </cfRule>
  </conditionalFormatting>
  <conditionalFormatting sqref="B1894:B1914">
    <cfRule type="containsText" dxfId="1551" priority="1581" operator="containsText" text="ВЕРНО">
      <formula>NOT(ISERROR(SEARCH("ВЕРНО",B1894)))</formula>
    </cfRule>
    <cfRule type="containsText" dxfId="1550" priority="1582" operator="containsText" text="ОШИБКА">
      <formula>NOT(ISERROR(SEARCH("ОШИБКА",B1894)))</formula>
    </cfRule>
  </conditionalFormatting>
  <conditionalFormatting sqref="B1484">
    <cfRule type="containsText" dxfId="1549" priority="1579" operator="containsText" text="ВЕРНО">
      <formula>NOT(ISERROR(SEARCH("ВЕРНО",B1484)))</formula>
    </cfRule>
    <cfRule type="containsText" dxfId="1548" priority="1580" operator="containsText" text="ОШИБКА">
      <formula>NOT(ISERROR(SEARCH("ОШИБКА",B1484)))</formula>
    </cfRule>
  </conditionalFormatting>
  <conditionalFormatting sqref="B1493">
    <cfRule type="containsText" dxfId="1547" priority="1561" operator="containsText" text="ВЕРНО">
      <formula>NOT(ISERROR(SEARCH("ВЕРНО",B1493)))</formula>
    </cfRule>
    <cfRule type="containsText" dxfId="1546" priority="1562" operator="containsText" text="ОШИБКА">
      <formula>NOT(ISERROR(SEARCH("ОШИБКА",B1493)))</formula>
    </cfRule>
  </conditionalFormatting>
  <conditionalFormatting sqref="B1523">
    <cfRule type="containsText" dxfId="1545" priority="1501" operator="containsText" text="ВЕРНО">
      <formula>NOT(ISERROR(SEARCH("ВЕРНО",B1523)))</formula>
    </cfRule>
    <cfRule type="containsText" dxfId="1544" priority="1502" operator="containsText" text="ОШИБКА">
      <formula>NOT(ISERROR(SEARCH("ОШИБКА",B1523)))</formula>
    </cfRule>
  </conditionalFormatting>
  <conditionalFormatting sqref="B1497">
    <cfRule type="containsText" dxfId="1543" priority="1553" operator="containsText" text="ВЕРНО">
      <formula>NOT(ISERROR(SEARCH("ВЕРНО",B1497)))</formula>
    </cfRule>
    <cfRule type="containsText" dxfId="1542" priority="1554" operator="containsText" text="ОШИБКА">
      <formula>NOT(ISERROR(SEARCH("ОШИБКА",B1497)))</formula>
    </cfRule>
  </conditionalFormatting>
  <conditionalFormatting sqref="B1498">
    <cfRule type="containsText" dxfId="1541" priority="1551" operator="containsText" text="ВЕРНО">
      <formula>NOT(ISERROR(SEARCH("ВЕРНО",B1498)))</formula>
    </cfRule>
    <cfRule type="containsText" dxfId="1540" priority="1552" operator="containsText" text="ОШИБКА">
      <formula>NOT(ISERROR(SEARCH("ОШИБКА",B1498)))</formula>
    </cfRule>
  </conditionalFormatting>
  <conditionalFormatting sqref="B1505">
    <cfRule type="containsText" dxfId="1539" priority="1537" operator="containsText" text="ВЕРНО">
      <formula>NOT(ISERROR(SEARCH("ВЕРНО",B1505)))</formula>
    </cfRule>
    <cfRule type="containsText" dxfId="1538" priority="1538" operator="containsText" text="ОШИБКА">
      <formula>NOT(ISERROR(SEARCH("ОШИБКА",B1505)))</formula>
    </cfRule>
  </conditionalFormatting>
  <conditionalFormatting sqref="B1485">
    <cfRule type="containsText" dxfId="1537" priority="1577" operator="containsText" text="ВЕРНО">
      <formula>NOT(ISERROR(SEARCH("ВЕРНО",B1485)))</formula>
    </cfRule>
    <cfRule type="containsText" dxfId="1536" priority="1578" operator="containsText" text="ОШИБКА">
      <formula>NOT(ISERROR(SEARCH("ОШИБКА",B1485)))</formula>
    </cfRule>
  </conditionalFormatting>
  <conditionalFormatting sqref="B1486">
    <cfRule type="containsText" dxfId="1535" priority="1575" operator="containsText" text="ВЕРНО">
      <formula>NOT(ISERROR(SEARCH("ВЕРНО",B1486)))</formula>
    </cfRule>
    <cfRule type="containsText" dxfId="1534" priority="1576" operator="containsText" text="ОШИБКА">
      <formula>NOT(ISERROR(SEARCH("ОШИБКА",B1486)))</formula>
    </cfRule>
  </conditionalFormatting>
  <conditionalFormatting sqref="B1487">
    <cfRule type="containsText" dxfId="1533" priority="1573" operator="containsText" text="ВЕРНО">
      <formula>NOT(ISERROR(SEARCH("ВЕРНО",B1487)))</formula>
    </cfRule>
    <cfRule type="containsText" dxfId="1532" priority="1574" operator="containsText" text="ОШИБКА">
      <formula>NOT(ISERROR(SEARCH("ОШИБКА",B1487)))</formula>
    </cfRule>
  </conditionalFormatting>
  <conditionalFormatting sqref="B1488">
    <cfRule type="containsText" dxfId="1531" priority="1571" operator="containsText" text="ВЕРНО">
      <formula>NOT(ISERROR(SEARCH("ВЕРНО",B1488)))</formula>
    </cfRule>
    <cfRule type="containsText" dxfId="1530" priority="1572" operator="containsText" text="ОШИБКА">
      <formula>NOT(ISERROR(SEARCH("ОШИБКА",B1488)))</formula>
    </cfRule>
  </conditionalFormatting>
  <conditionalFormatting sqref="B1489">
    <cfRule type="containsText" dxfId="1529" priority="1569" operator="containsText" text="ВЕРНО">
      <formula>NOT(ISERROR(SEARCH("ВЕРНО",B1489)))</formula>
    </cfRule>
    <cfRule type="containsText" dxfId="1528" priority="1570" operator="containsText" text="ОШИБКА">
      <formula>NOT(ISERROR(SEARCH("ОШИБКА",B1489)))</formula>
    </cfRule>
  </conditionalFormatting>
  <conditionalFormatting sqref="B1525">
    <cfRule type="containsText" dxfId="1527" priority="1497" operator="containsText" text="ВЕРНО">
      <formula>NOT(ISERROR(SEARCH("ВЕРНО",B1525)))</formula>
    </cfRule>
    <cfRule type="containsText" dxfId="1526" priority="1498" operator="containsText" text="ОШИБКА">
      <formula>NOT(ISERROR(SEARCH("ОШИБКА",B1525)))</formula>
    </cfRule>
  </conditionalFormatting>
  <conditionalFormatting sqref="B1491">
    <cfRule type="containsText" dxfId="1525" priority="1565" operator="containsText" text="ВЕРНО">
      <formula>NOT(ISERROR(SEARCH("ВЕРНО",B1491)))</formula>
    </cfRule>
    <cfRule type="containsText" dxfId="1524" priority="1566" operator="containsText" text="ОШИБКА">
      <formula>NOT(ISERROR(SEARCH("ОШИБКА",B1491)))</formula>
    </cfRule>
  </conditionalFormatting>
  <conditionalFormatting sqref="B1492">
    <cfRule type="containsText" dxfId="1523" priority="1563" operator="containsText" text="ВЕРНО">
      <formula>NOT(ISERROR(SEARCH("ВЕРНО",B1492)))</formula>
    </cfRule>
    <cfRule type="containsText" dxfId="1522" priority="1564" operator="containsText" text="ОШИБКА">
      <formula>NOT(ISERROR(SEARCH("ОШИБКА",B1492)))</formula>
    </cfRule>
  </conditionalFormatting>
  <conditionalFormatting sqref="B1527">
    <cfRule type="containsText" dxfId="1521" priority="1493" operator="containsText" text="ВЕРНО">
      <formula>NOT(ISERROR(SEARCH("ВЕРНО",B1527)))</formula>
    </cfRule>
    <cfRule type="containsText" dxfId="1520" priority="1494" operator="containsText" text="ОШИБКА">
      <formula>NOT(ISERROR(SEARCH("ОШИБКА",B1527)))</formula>
    </cfRule>
  </conditionalFormatting>
  <conditionalFormatting sqref="B1508">
    <cfRule type="containsText" dxfId="1519" priority="1531" operator="containsText" text="ВЕРНО">
      <formula>NOT(ISERROR(SEARCH("ВЕРНО",B1508)))</formula>
    </cfRule>
    <cfRule type="containsText" dxfId="1518" priority="1532" operator="containsText" text="ОШИБКА">
      <formula>NOT(ISERROR(SEARCH("ОШИБКА",B1508)))</formula>
    </cfRule>
  </conditionalFormatting>
  <conditionalFormatting sqref="B1495">
    <cfRule type="containsText" dxfId="1517" priority="1557" operator="containsText" text="ВЕРНО">
      <formula>NOT(ISERROR(SEARCH("ВЕРНО",B1495)))</formula>
    </cfRule>
    <cfRule type="containsText" dxfId="1516" priority="1558" operator="containsText" text="ОШИБКА">
      <formula>NOT(ISERROR(SEARCH("ОШИБКА",B1495)))</formula>
    </cfRule>
  </conditionalFormatting>
  <conditionalFormatting sqref="B1496">
    <cfRule type="containsText" dxfId="1515" priority="1555" operator="containsText" text="ВЕРНО">
      <formula>NOT(ISERROR(SEARCH("ВЕРНО",B1496)))</formula>
    </cfRule>
    <cfRule type="containsText" dxfId="1514" priority="1556" operator="containsText" text="ОШИБКА">
      <formula>NOT(ISERROR(SEARCH("ОШИБКА",B1496)))</formula>
    </cfRule>
  </conditionalFormatting>
  <conditionalFormatting sqref="B1507">
    <cfRule type="containsText" dxfId="1513" priority="1533" operator="containsText" text="ВЕРНО">
      <formula>NOT(ISERROR(SEARCH("ВЕРНО",B1507)))</formula>
    </cfRule>
    <cfRule type="containsText" dxfId="1512" priority="1534" operator="containsText" text="ОШИБКА">
      <formula>NOT(ISERROR(SEARCH("ОШИБКА",B1507)))</formula>
    </cfRule>
  </conditionalFormatting>
  <conditionalFormatting sqref="B1516">
    <cfRule type="containsText" dxfId="1511" priority="1515" operator="containsText" text="ВЕРНО">
      <formula>NOT(ISERROR(SEARCH("ВЕРНО",B1516)))</formula>
    </cfRule>
    <cfRule type="containsText" dxfId="1510" priority="1516" operator="containsText" text="ОШИБКА">
      <formula>NOT(ISERROR(SEARCH("ОШИБКА",B1516)))</formula>
    </cfRule>
  </conditionalFormatting>
  <conditionalFormatting sqref="B1499">
    <cfRule type="containsText" dxfId="1509" priority="1549" operator="containsText" text="ВЕРНО">
      <formula>NOT(ISERROR(SEARCH("ВЕРНО",B1499)))</formula>
    </cfRule>
    <cfRule type="containsText" dxfId="1508" priority="1550" operator="containsText" text="ОШИБКА">
      <formula>NOT(ISERROR(SEARCH("ОШИБКА",B1499)))</formula>
    </cfRule>
  </conditionalFormatting>
  <conditionalFormatting sqref="B1500">
    <cfRule type="containsText" dxfId="1507" priority="1547" operator="containsText" text="ВЕРНО">
      <formula>NOT(ISERROR(SEARCH("ВЕРНО",B1500)))</formula>
    </cfRule>
    <cfRule type="containsText" dxfId="1506" priority="1548" operator="containsText" text="ОШИБКА">
      <formula>NOT(ISERROR(SEARCH("ОШИБКА",B1500)))</formula>
    </cfRule>
  </conditionalFormatting>
  <conditionalFormatting sqref="B1528">
    <cfRule type="containsText" dxfId="1505" priority="1491" operator="containsText" text="ВЕРНО">
      <formula>NOT(ISERROR(SEARCH("ВЕРНО",B1528)))</formula>
    </cfRule>
    <cfRule type="containsText" dxfId="1504" priority="1492" operator="containsText" text="ОШИБКА">
      <formula>NOT(ISERROR(SEARCH("ОШИБКА",B1528)))</formula>
    </cfRule>
  </conditionalFormatting>
  <conditionalFormatting sqref="B1502">
    <cfRule type="containsText" dxfId="1503" priority="1543" operator="containsText" text="ВЕРНО">
      <formula>NOT(ISERROR(SEARCH("ВЕРНО",B1502)))</formula>
    </cfRule>
    <cfRule type="containsText" dxfId="1502" priority="1544" operator="containsText" text="ОШИБКА">
      <formula>NOT(ISERROR(SEARCH("ОШИБКА",B1502)))</formula>
    </cfRule>
  </conditionalFormatting>
  <conditionalFormatting sqref="B1503">
    <cfRule type="containsText" dxfId="1501" priority="1541" operator="containsText" text="ВЕРНО">
      <formula>NOT(ISERROR(SEARCH("ВЕРНО",B1503)))</formula>
    </cfRule>
    <cfRule type="containsText" dxfId="1500" priority="1542" operator="containsText" text="ОШИБКА">
      <formula>NOT(ISERROR(SEARCH("ОШИБКА",B1503)))</formula>
    </cfRule>
  </conditionalFormatting>
  <conditionalFormatting sqref="B1515">
    <cfRule type="containsText" dxfId="1499" priority="1517" operator="containsText" text="ВЕРНО">
      <formula>NOT(ISERROR(SEARCH("ВЕРНО",B1515)))</formula>
    </cfRule>
    <cfRule type="containsText" dxfId="1498" priority="1518" operator="containsText" text="ОШИБКА">
      <formula>NOT(ISERROR(SEARCH("ОШИБКА",B1515)))</formula>
    </cfRule>
  </conditionalFormatting>
  <conditionalFormatting sqref="B1529:B1549">
    <cfRule type="containsText" dxfId="1497" priority="1489" operator="containsText" text="ВЕРНО">
      <formula>NOT(ISERROR(SEARCH("ВЕРНО",B1529)))</formula>
    </cfRule>
    <cfRule type="containsText" dxfId="1496" priority="1490" operator="containsText" text="ОШИБКА">
      <formula>NOT(ISERROR(SEARCH("ОШИБКА",B1529)))</formula>
    </cfRule>
  </conditionalFormatting>
  <conditionalFormatting sqref="B1506">
    <cfRule type="containsText" dxfId="1495" priority="1535" operator="containsText" text="ВЕРНО">
      <formula>NOT(ISERROR(SEARCH("ВЕРНО",B1506)))</formula>
    </cfRule>
    <cfRule type="containsText" dxfId="1494" priority="1536" operator="containsText" text="ОШИБКА">
      <formula>NOT(ISERROR(SEARCH("ОШИБКА",B1506)))</formula>
    </cfRule>
  </conditionalFormatting>
  <conditionalFormatting sqref="B1526">
    <cfRule type="containsText" dxfId="1493" priority="1495" operator="containsText" text="ВЕРНО">
      <formula>NOT(ISERROR(SEARCH("ВЕРНО",B1526)))</formula>
    </cfRule>
    <cfRule type="containsText" dxfId="1492" priority="1496" operator="containsText" text="ОШИБКА">
      <formula>NOT(ISERROR(SEARCH("ОШИБКА",B1526)))</formula>
    </cfRule>
  </conditionalFormatting>
  <conditionalFormatting sqref="B1266">
    <cfRule type="containsText" dxfId="1491" priority="1477" operator="containsText" text="ВЕРНО">
      <formula>NOT(ISERROR(SEARCH("ВЕРНО",B1266)))</formula>
    </cfRule>
    <cfRule type="containsText" dxfId="1490" priority="1478" operator="containsText" text="ОШИБКА">
      <formula>NOT(ISERROR(SEARCH("ОШИБКА",B1266)))</formula>
    </cfRule>
  </conditionalFormatting>
  <conditionalFormatting sqref="B1509">
    <cfRule type="containsText" dxfId="1489" priority="1529" operator="containsText" text="ВЕРНО">
      <formula>NOT(ISERROR(SEARCH("ВЕРНО",B1509)))</formula>
    </cfRule>
    <cfRule type="containsText" dxfId="1488" priority="1530" operator="containsText" text="ОШИБКА">
      <formula>NOT(ISERROR(SEARCH("ОШИБКА",B1509)))</formula>
    </cfRule>
  </conditionalFormatting>
  <conditionalFormatting sqref="B1510">
    <cfRule type="containsText" dxfId="1487" priority="1527" operator="containsText" text="ВЕРНО">
      <formula>NOT(ISERROR(SEARCH("ВЕРНО",B1510)))</formula>
    </cfRule>
    <cfRule type="containsText" dxfId="1486" priority="1528" operator="containsText" text="ОШИБКА">
      <formula>NOT(ISERROR(SEARCH("ОШИБКА",B1510)))</formula>
    </cfRule>
  </conditionalFormatting>
  <conditionalFormatting sqref="B1511">
    <cfRule type="containsText" dxfId="1485" priority="1525" operator="containsText" text="ВЕРНО">
      <formula>NOT(ISERROR(SEARCH("ВЕРНО",B1511)))</formula>
    </cfRule>
    <cfRule type="containsText" dxfId="1484" priority="1526" operator="containsText" text="ОШИБКА">
      <formula>NOT(ISERROR(SEARCH("ОШИБКА",B1511)))</formula>
    </cfRule>
  </conditionalFormatting>
  <conditionalFormatting sqref="B1267">
    <cfRule type="containsText" dxfId="1483" priority="1475" operator="containsText" text="ВЕРНО">
      <formula>NOT(ISERROR(SEARCH("ВЕРНО",B1267)))</formula>
    </cfRule>
    <cfRule type="containsText" dxfId="1482" priority="1476" operator="containsText" text="ОШИБКА">
      <formula>NOT(ISERROR(SEARCH("ОШИБКА",B1267)))</formula>
    </cfRule>
  </conditionalFormatting>
  <conditionalFormatting sqref="B1513">
    <cfRule type="containsText" dxfId="1481" priority="1521" operator="containsText" text="ВЕРНО">
      <formula>NOT(ISERROR(SEARCH("ВЕРНО",B1513)))</formula>
    </cfRule>
    <cfRule type="containsText" dxfId="1480" priority="1522" operator="containsText" text="ОШИБКА">
      <formula>NOT(ISERROR(SEARCH("ОШИБКА",B1513)))</formula>
    </cfRule>
  </conditionalFormatting>
  <conditionalFormatting sqref="B1514">
    <cfRule type="containsText" dxfId="1479" priority="1519" operator="containsText" text="ВЕРНО">
      <formula>NOT(ISERROR(SEARCH("ВЕРНО",B1514)))</formula>
    </cfRule>
    <cfRule type="containsText" dxfId="1478" priority="1520" operator="containsText" text="ОШИБКА">
      <formula>NOT(ISERROR(SEARCH("ОШИБКА",B1514)))</formula>
    </cfRule>
  </conditionalFormatting>
  <conditionalFormatting sqref="B1270">
    <cfRule type="containsText" dxfId="1477" priority="1469" operator="containsText" text="ВЕРНО">
      <formula>NOT(ISERROR(SEARCH("ВЕРНО",B1270)))</formula>
    </cfRule>
    <cfRule type="containsText" dxfId="1476" priority="1470" operator="containsText" text="ОШИБКА">
      <formula>NOT(ISERROR(SEARCH("ОШИБКА",B1270)))</formula>
    </cfRule>
  </conditionalFormatting>
  <conditionalFormatting sqref="B1551:B1571">
    <cfRule type="containsText" dxfId="1475" priority="1485" operator="containsText" text="ВЕРНО">
      <formula>NOT(ISERROR(SEARCH("ВЕРНО",B1551)))</formula>
    </cfRule>
    <cfRule type="containsText" dxfId="1474" priority="1486" operator="containsText" text="ОШИБКА">
      <formula>NOT(ISERROR(SEARCH("ОШИБКА",B1551)))</formula>
    </cfRule>
  </conditionalFormatting>
  <conditionalFormatting sqref="B1517">
    <cfRule type="containsText" dxfId="1473" priority="1513" operator="containsText" text="ВЕРНО">
      <formula>NOT(ISERROR(SEARCH("ВЕРНО",B1517)))</formula>
    </cfRule>
    <cfRule type="containsText" dxfId="1472" priority="1514" operator="containsText" text="ОШИБКА">
      <formula>NOT(ISERROR(SEARCH("ОШИБКА",B1517)))</formula>
    </cfRule>
  </conditionalFormatting>
  <conditionalFormatting sqref="B1518">
    <cfRule type="containsText" dxfId="1471" priority="1511" operator="containsText" text="ВЕРНО">
      <formula>NOT(ISERROR(SEARCH("ВЕРНО",B1518)))</formula>
    </cfRule>
    <cfRule type="containsText" dxfId="1470" priority="1512" operator="containsText" text="ОШИБКА">
      <formula>NOT(ISERROR(SEARCH("ОШИБКА",B1518)))</formula>
    </cfRule>
  </conditionalFormatting>
  <conditionalFormatting sqref="B1519">
    <cfRule type="containsText" dxfId="1469" priority="1509" operator="containsText" text="ВЕРНО">
      <formula>NOT(ISERROR(SEARCH("ВЕРНО",B1519)))</formula>
    </cfRule>
    <cfRule type="containsText" dxfId="1468" priority="1510" operator="containsText" text="ОШИБКА">
      <formula>NOT(ISERROR(SEARCH("ОШИБКА",B1519)))</formula>
    </cfRule>
  </conditionalFormatting>
  <conditionalFormatting sqref="B1520">
    <cfRule type="containsText" dxfId="1467" priority="1507" operator="containsText" text="ВЕРНО">
      <formula>NOT(ISERROR(SEARCH("ВЕРНО",B1520)))</formula>
    </cfRule>
    <cfRule type="containsText" dxfId="1466" priority="1508" operator="containsText" text="ОШИБКА">
      <formula>NOT(ISERROR(SEARCH("ОШИБКА",B1520)))</formula>
    </cfRule>
  </conditionalFormatting>
  <conditionalFormatting sqref="B1521">
    <cfRule type="containsText" dxfId="1465" priority="1505" operator="containsText" text="ВЕРНО">
      <formula>NOT(ISERROR(SEARCH("ВЕРНО",B1521)))</formula>
    </cfRule>
    <cfRule type="containsText" dxfId="1464" priority="1506" operator="containsText" text="ОШИБКА">
      <formula>NOT(ISERROR(SEARCH("ОШИБКА",B1521)))</formula>
    </cfRule>
  </conditionalFormatting>
  <conditionalFormatting sqref="B1522">
    <cfRule type="containsText" dxfId="1463" priority="1503" operator="containsText" text="ВЕРНО">
      <formula>NOT(ISERROR(SEARCH("ВЕРНО",B1522)))</formula>
    </cfRule>
    <cfRule type="containsText" dxfId="1462" priority="1504" operator="containsText" text="ОШИБКА">
      <formula>NOT(ISERROR(SEARCH("ОШИБКА",B1522)))</formula>
    </cfRule>
  </conditionalFormatting>
  <conditionalFormatting sqref="B1286">
    <cfRule type="containsText" dxfId="1461" priority="1453" operator="containsText" text="ВЕРНО">
      <formula>NOT(ISERROR(SEARCH("ВЕРНО",B1286)))</formula>
    </cfRule>
    <cfRule type="containsText" dxfId="1460" priority="1454" operator="containsText" text="ОШИБКА">
      <formula>NOT(ISERROR(SEARCH("ОШИБКА",B1286)))</formula>
    </cfRule>
  </conditionalFormatting>
  <conditionalFormatting sqref="B1524">
    <cfRule type="containsText" dxfId="1459" priority="1499" operator="containsText" text="ВЕРНО">
      <formula>NOT(ISERROR(SEARCH("ВЕРНО",B1524)))</formula>
    </cfRule>
    <cfRule type="containsText" dxfId="1458" priority="1500" operator="containsText" text="ОШИБКА">
      <formula>NOT(ISERROR(SEARCH("ОШИБКА",B1524)))</formula>
    </cfRule>
  </conditionalFormatting>
  <conditionalFormatting sqref="B1292">
    <cfRule type="containsText" dxfId="1457" priority="1441" operator="containsText" text="ВЕРНО">
      <formula>NOT(ISERROR(SEARCH("ВЕРНО",B1292)))</formula>
    </cfRule>
    <cfRule type="containsText" dxfId="1456" priority="1442" operator="containsText" text="ОШИБКА">
      <formula>NOT(ISERROR(SEARCH("ОШИБКА",B1292)))</formula>
    </cfRule>
  </conditionalFormatting>
  <conditionalFormatting sqref="B1550">
    <cfRule type="containsText" dxfId="1455" priority="1487" operator="containsText" text="ВЕРНО">
      <formula>NOT(ISERROR(SEARCH("ВЕРНО",B1550)))</formula>
    </cfRule>
    <cfRule type="containsText" dxfId="1454" priority="1488" operator="containsText" text="ОШИБКА">
      <formula>NOT(ISERROR(SEARCH("ОШИБКА",B1550)))</formula>
    </cfRule>
  </conditionalFormatting>
  <conditionalFormatting sqref="B1572">
    <cfRule type="containsText" dxfId="1453" priority="1483" operator="containsText" text="ВЕРНО">
      <formula>NOT(ISERROR(SEARCH("ВЕРНО",B1572)))</formula>
    </cfRule>
    <cfRule type="containsText" dxfId="1452" priority="1484" operator="containsText" text="ОШИБКА">
      <formula>NOT(ISERROR(SEARCH("ОШИБКА",B1572)))</formula>
    </cfRule>
  </conditionalFormatting>
  <conditionalFormatting sqref="B1269">
    <cfRule type="containsText" dxfId="1451" priority="1471" operator="containsText" text="ВЕРНО">
      <formula>NOT(ISERROR(SEARCH("ВЕРНО",B1269)))</formula>
    </cfRule>
    <cfRule type="containsText" dxfId="1450" priority="1472" operator="containsText" text="ОШИБКА">
      <formula>NOT(ISERROR(SEARCH("ОШИБКА",B1269)))</formula>
    </cfRule>
  </conditionalFormatting>
  <conditionalFormatting sqref="B1573:B1593">
    <cfRule type="containsText" dxfId="1449" priority="1481" operator="containsText" text="ВЕРНО">
      <formula>NOT(ISERROR(SEARCH("ВЕРНО",B1573)))</formula>
    </cfRule>
    <cfRule type="containsText" dxfId="1448" priority="1482" operator="containsText" text="ОШИБКА">
      <formula>NOT(ISERROR(SEARCH("ОШИБКА",B1573)))</formula>
    </cfRule>
  </conditionalFormatting>
  <conditionalFormatting sqref="B1294">
    <cfRule type="containsText" dxfId="1447" priority="1437" operator="containsText" text="ВЕРНО">
      <formula>NOT(ISERROR(SEARCH("ВЕРНО",B1294)))</formula>
    </cfRule>
    <cfRule type="containsText" dxfId="1446" priority="1438" operator="containsText" text="ОШИБКА">
      <formula>NOT(ISERROR(SEARCH("ОШИБКА",B1294)))</formula>
    </cfRule>
  </conditionalFormatting>
  <conditionalFormatting sqref="B1274">
    <cfRule type="containsText" dxfId="1445" priority="1463" operator="containsText" text="ВЕРНО">
      <formula>NOT(ISERROR(SEARCH("ВЕРНО",B1274)))</formula>
    </cfRule>
    <cfRule type="containsText" dxfId="1444" priority="1464" operator="containsText" text="ОШИБКА">
      <formula>NOT(ISERROR(SEARCH("ОШИБКА",B1274)))</formula>
    </cfRule>
  </conditionalFormatting>
  <conditionalFormatting sqref="B1271:B1272">
    <cfRule type="containsText" dxfId="1443" priority="1467" operator="containsText" text="ВЕРНО">
      <formula>NOT(ISERROR(SEARCH("ВЕРНО",B1271)))</formula>
    </cfRule>
    <cfRule type="containsText" dxfId="1442" priority="1468" operator="containsText" text="ОШИБКА">
      <formula>NOT(ISERROR(SEARCH("ОШИБКА",B1271)))</formula>
    </cfRule>
  </conditionalFormatting>
  <conditionalFormatting sqref="B1275:B1282">
    <cfRule type="containsText" dxfId="1441" priority="1461" operator="containsText" text="ВЕРНО">
      <formula>NOT(ISERROR(SEARCH("ВЕРНО",B1275)))</formula>
    </cfRule>
    <cfRule type="containsText" dxfId="1440" priority="1462" operator="containsText" text="ОШИБКА">
      <formula>NOT(ISERROR(SEARCH("ОШИБКА",B1275)))</formula>
    </cfRule>
  </conditionalFormatting>
  <conditionalFormatting sqref="B1265">
    <cfRule type="containsText" dxfId="1439" priority="1479" operator="containsText" text="ВЕРНО">
      <formula>NOT(ISERROR(SEARCH("ВЕРНО",B1265)))</formula>
    </cfRule>
    <cfRule type="containsText" dxfId="1438" priority="1480" operator="containsText" text="ОШИБКА">
      <formula>NOT(ISERROR(SEARCH("ОШИБКА",B1265)))</formula>
    </cfRule>
  </conditionalFormatting>
  <conditionalFormatting sqref="B1296">
    <cfRule type="containsText" dxfId="1437" priority="1433" operator="containsText" text="ВЕРНО">
      <formula>NOT(ISERROR(SEARCH("ВЕРНО",B1296)))</formula>
    </cfRule>
    <cfRule type="containsText" dxfId="1436" priority="1434" operator="containsText" text="ОШИБКА">
      <formula>NOT(ISERROR(SEARCH("ОШИБКА",B1296)))</formula>
    </cfRule>
  </conditionalFormatting>
  <conditionalFormatting sqref="B1297">
    <cfRule type="containsText" dxfId="1435" priority="1431" operator="containsText" text="ВЕРНО">
      <formula>NOT(ISERROR(SEARCH("ВЕРНО",B1297)))</formula>
    </cfRule>
    <cfRule type="containsText" dxfId="1434" priority="1432" operator="containsText" text="ОШИБКА">
      <formula>NOT(ISERROR(SEARCH("ОШИБКА",B1297)))</formula>
    </cfRule>
  </conditionalFormatting>
  <conditionalFormatting sqref="B1268">
    <cfRule type="containsText" dxfId="1433" priority="1473" operator="containsText" text="ВЕРНО">
      <formula>NOT(ISERROR(SEARCH("ВЕРНО",B1268)))</formula>
    </cfRule>
    <cfRule type="containsText" dxfId="1432" priority="1474" operator="containsText" text="ОШИБКА">
      <formula>NOT(ISERROR(SEARCH("ОШИБКА",B1268)))</formula>
    </cfRule>
  </conditionalFormatting>
  <conditionalFormatting sqref="B1289">
    <cfRule type="containsText" dxfId="1431" priority="1447" operator="containsText" text="ВЕРНО">
      <formula>NOT(ISERROR(SEARCH("ВЕРНО",B1289)))</formula>
    </cfRule>
    <cfRule type="containsText" dxfId="1430" priority="1448" operator="containsText" text="ОШИБКА">
      <formula>NOT(ISERROR(SEARCH("ОШИБКА",B1289)))</formula>
    </cfRule>
  </conditionalFormatting>
  <conditionalFormatting sqref="B1290">
    <cfRule type="containsText" dxfId="1429" priority="1445" operator="containsText" text="ВЕРНО">
      <formula>NOT(ISERROR(SEARCH("ВЕРНО",B1290)))</formula>
    </cfRule>
    <cfRule type="containsText" dxfId="1428" priority="1446" operator="containsText" text="ОШИБКА">
      <formula>NOT(ISERROR(SEARCH("ОШИБКА",B1290)))</formula>
    </cfRule>
  </conditionalFormatting>
  <conditionalFormatting sqref="B1298:B1318">
    <cfRule type="containsText" dxfId="1427" priority="1429" operator="containsText" text="ВЕРНО">
      <formula>NOT(ISERROR(SEARCH("ВЕРНО",B1298)))</formula>
    </cfRule>
    <cfRule type="containsText" dxfId="1426" priority="1430" operator="containsText" text="ОШИБКА">
      <formula>NOT(ISERROR(SEARCH("ОШИБКА",B1298)))</formula>
    </cfRule>
  </conditionalFormatting>
  <conditionalFormatting sqref="B1273">
    <cfRule type="containsText" dxfId="1425" priority="1465" operator="containsText" text="ВЕРНО">
      <formula>NOT(ISERROR(SEARCH("ВЕРНО",B1273)))</formula>
    </cfRule>
    <cfRule type="containsText" dxfId="1424" priority="1466" operator="containsText" text="ОШИБКА">
      <formula>NOT(ISERROR(SEARCH("ОШИБКА",B1273)))</formula>
    </cfRule>
  </conditionalFormatting>
  <conditionalFormatting sqref="B1295">
    <cfRule type="containsText" dxfId="1423" priority="1435" operator="containsText" text="ВЕРНО">
      <formula>NOT(ISERROR(SEARCH("ВЕРНО",B1295)))</formula>
    </cfRule>
    <cfRule type="containsText" dxfId="1422" priority="1436" operator="containsText" text="ОШИБКА">
      <formula>NOT(ISERROR(SEARCH("ОШИБКА",B1295)))</formula>
    </cfRule>
  </conditionalFormatting>
  <conditionalFormatting sqref="B1319">
    <cfRule type="containsText" dxfId="1421" priority="1427" operator="containsText" text="ВЕРНО">
      <formula>NOT(ISERROR(SEARCH("ВЕРНО",B1319)))</formula>
    </cfRule>
    <cfRule type="containsText" dxfId="1420" priority="1428" operator="containsText" text="ОШИБКА">
      <formula>NOT(ISERROR(SEARCH("ОШИБКА",B1319)))</formula>
    </cfRule>
  </conditionalFormatting>
  <conditionalFormatting sqref="B1283">
    <cfRule type="containsText" dxfId="1419" priority="1459" operator="containsText" text="ВЕРНО">
      <formula>NOT(ISERROR(SEARCH("ВЕРНО",B1283)))</formula>
    </cfRule>
    <cfRule type="containsText" dxfId="1418" priority="1460" operator="containsText" text="ОШИБКА">
      <formula>NOT(ISERROR(SEARCH("ОШИБКА",B1283)))</formula>
    </cfRule>
  </conditionalFormatting>
  <conditionalFormatting sqref="B1284">
    <cfRule type="containsText" dxfId="1417" priority="1457" operator="containsText" text="ВЕРНО">
      <formula>NOT(ISERROR(SEARCH("ВЕРНО",B1284)))</formula>
    </cfRule>
    <cfRule type="containsText" dxfId="1416" priority="1458" operator="containsText" text="ОШИБКА">
      <formula>NOT(ISERROR(SEARCH("ОШИБКА",B1284)))</formula>
    </cfRule>
  </conditionalFormatting>
  <conditionalFormatting sqref="B1285">
    <cfRule type="containsText" dxfId="1415" priority="1455" operator="containsText" text="ВЕРНО">
      <formula>NOT(ISERROR(SEARCH("ВЕРНО",B1285)))</formula>
    </cfRule>
    <cfRule type="containsText" dxfId="1414" priority="1456" operator="containsText" text="ОШИБКА">
      <formula>NOT(ISERROR(SEARCH("ОШИБКА",B1285)))</formula>
    </cfRule>
  </conditionalFormatting>
  <conditionalFormatting sqref="B1320:B1340">
    <cfRule type="containsText" dxfId="1413" priority="1425" operator="containsText" text="ВЕРНО">
      <formula>NOT(ISERROR(SEARCH("ВЕРНО",B1320)))</formula>
    </cfRule>
    <cfRule type="containsText" dxfId="1412" priority="1426" operator="containsText" text="ОШИБКА">
      <formula>NOT(ISERROR(SEARCH("ОШИБКА",B1320)))</formula>
    </cfRule>
  </conditionalFormatting>
  <conditionalFormatting sqref="B1287">
    <cfRule type="containsText" dxfId="1411" priority="1451" operator="containsText" text="ВЕРНО">
      <formula>NOT(ISERROR(SEARCH("ВЕРНО",B1287)))</formula>
    </cfRule>
    <cfRule type="containsText" dxfId="1410" priority="1452" operator="containsText" text="ОШИБКА">
      <formula>NOT(ISERROR(SEARCH("ОШИБКА",B1287)))</formula>
    </cfRule>
  </conditionalFormatting>
  <conditionalFormatting sqref="B1288">
    <cfRule type="containsText" dxfId="1409" priority="1449" operator="containsText" text="ВЕРНО">
      <formula>NOT(ISERROR(SEARCH("ВЕРНО",B1288)))</formula>
    </cfRule>
    <cfRule type="containsText" dxfId="1408" priority="1450" operator="containsText" text="ОШИБКА">
      <formula>NOT(ISERROR(SEARCH("ОШИБКА",B1288)))</formula>
    </cfRule>
  </conditionalFormatting>
  <conditionalFormatting sqref="B1341">
    <cfRule type="containsText" dxfId="1407" priority="1423" operator="containsText" text="ВЕРНО">
      <formula>NOT(ISERROR(SEARCH("ВЕРНО",B1341)))</formula>
    </cfRule>
    <cfRule type="containsText" dxfId="1406" priority="1424" operator="containsText" text="ОШИБКА">
      <formula>NOT(ISERROR(SEARCH("ОШИБКА",B1341)))</formula>
    </cfRule>
  </conditionalFormatting>
  <conditionalFormatting sqref="B1342:B1362">
    <cfRule type="containsText" dxfId="1405" priority="1421" operator="containsText" text="ВЕРНО">
      <formula>NOT(ISERROR(SEARCH("ВЕРНО",B1342)))</formula>
    </cfRule>
    <cfRule type="containsText" dxfId="1404" priority="1422" operator="containsText" text="ОШИБКА">
      <formula>NOT(ISERROR(SEARCH("ОШИБКА",B1342)))</formula>
    </cfRule>
  </conditionalFormatting>
  <conditionalFormatting sqref="B1291">
    <cfRule type="containsText" dxfId="1403" priority="1443" operator="containsText" text="ВЕРНО">
      <formula>NOT(ISERROR(SEARCH("ВЕРНО",B1291)))</formula>
    </cfRule>
    <cfRule type="containsText" dxfId="1402" priority="1444" operator="containsText" text="ОШИБКА">
      <formula>NOT(ISERROR(SEARCH("ОШИБКА",B1291)))</formula>
    </cfRule>
  </conditionalFormatting>
  <conditionalFormatting sqref="B1363">
    <cfRule type="containsText" dxfId="1401" priority="1419" operator="containsText" text="ВЕРНО">
      <formula>NOT(ISERROR(SEARCH("ВЕРНО",B1363)))</formula>
    </cfRule>
    <cfRule type="containsText" dxfId="1400" priority="1420" operator="containsText" text="ОШИБКА">
      <formula>NOT(ISERROR(SEARCH("ОШИБКА",B1363)))</formula>
    </cfRule>
  </conditionalFormatting>
  <conditionalFormatting sqref="B1293">
    <cfRule type="containsText" dxfId="1399" priority="1439" operator="containsText" text="ВЕРНО">
      <formula>NOT(ISERROR(SEARCH("ВЕРНО",B1293)))</formula>
    </cfRule>
    <cfRule type="containsText" dxfId="1398" priority="1440" operator="containsText" text="ОШИБКА">
      <formula>NOT(ISERROR(SEARCH("ОШИБКА",B1293)))</formula>
    </cfRule>
  </conditionalFormatting>
  <conditionalFormatting sqref="B1364:B1384">
    <cfRule type="containsText" dxfId="1397" priority="1417" operator="containsText" text="ВЕРНО">
      <formula>NOT(ISERROR(SEARCH("ВЕРНО",B1364)))</formula>
    </cfRule>
    <cfRule type="containsText" dxfId="1396" priority="1418" operator="containsText" text="ОШИБКА">
      <formula>NOT(ISERROR(SEARCH("ОШИБКА",B1364)))</formula>
    </cfRule>
  </conditionalFormatting>
  <conditionalFormatting sqref="B1385:B1406">
    <cfRule type="containsText" dxfId="1395" priority="1415" operator="containsText" text="ВЕРНО">
      <formula>NOT(ISERROR(SEARCH("ВЕРНО",B1385)))</formula>
    </cfRule>
    <cfRule type="containsText" dxfId="1394" priority="1416" operator="containsText" text="ОШИБКА">
      <formula>NOT(ISERROR(SEARCH("ОШИБКА",B1385)))</formula>
    </cfRule>
  </conditionalFormatting>
  <conditionalFormatting sqref="B1407">
    <cfRule type="containsText" dxfId="1393" priority="1413" operator="containsText" text="ВЕРНО">
      <formula>NOT(ISERROR(SEARCH("ВЕРНО",B1407)))</formula>
    </cfRule>
    <cfRule type="containsText" dxfId="1392" priority="1414" operator="containsText" text="ОШИБКА">
      <formula>NOT(ISERROR(SEARCH("ОШИБКА",B1407)))</formula>
    </cfRule>
  </conditionalFormatting>
  <conditionalFormatting sqref="B1429">
    <cfRule type="containsText" dxfId="1391" priority="1409" operator="containsText" text="ВЕРНО">
      <formula>NOT(ISERROR(SEARCH("ВЕРНО",B1429)))</formula>
    </cfRule>
    <cfRule type="containsText" dxfId="1390" priority="1410" operator="containsText" text="ОШИБКА">
      <formula>NOT(ISERROR(SEARCH("ОШИБКА",B1429)))</formula>
    </cfRule>
  </conditionalFormatting>
  <conditionalFormatting sqref="B1430:B1446">
    <cfRule type="containsText" dxfId="1389" priority="1407" operator="containsText" text="ВЕРНО">
      <formula>NOT(ISERROR(SEARCH("ВЕРНО",B1430)))</formula>
    </cfRule>
    <cfRule type="containsText" dxfId="1388" priority="1408" operator="containsText" text="ОШИБКА">
      <formula>NOT(ISERROR(SEARCH("ОШИБКА",B1430)))</formula>
    </cfRule>
  </conditionalFormatting>
  <conditionalFormatting sqref="B1086">
    <cfRule type="containsText" dxfId="1387" priority="1311" operator="containsText" text="ВЕРНО">
      <formula>NOT(ISERROR(SEARCH("ВЕРНО",B1086)))</formula>
    </cfRule>
    <cfRule type="containsText" dxfId="1386" priority="1312" operator="containsText" text="ОШИБКА">
      <formula>NOT(ISERROR(SEARCH("ОШИБКА",B1086)))</formula>
    </cfRule>
  </conditionalFormatting>
  <conditionalFormatting sqref="B1088:B1108">
    <cfRule type="containsText" dxfId="1385" priority="1307" operator="containsText" text="ВЕРНО">
      <formula>NOT(ISERROR(SEARCH("ВЕРНО",B1088)))</formula>
    </cfRule>
    <cfRule type="containsText" dxfId="1384" priority="1308" operator="containsText" text="ОШИБКА">
      <formula>NOT(ISERROR(SEARCH("ОШИБКА",B1088)))</formula>
    </cfRule>
  </conditionalFormatting>
  <conditionalFormatting sqref="B1132:B1151">
    <cfRule type="containsText" dxfId="1383" priority="1299" operator="containsText" text="ВЕРНО">
      <formula>NOT(ISERROR(SEARCH("ВЕРНО",B1132)))</formula>
    </cfRule>
    <cfRule type="containsText" dxfId="1382" priority="1300" operator="containsText" text="ОШИБКА">
      <formula>NOT(ISERROR(SEARCH("ОШИБКА",B1132)))</formula>
    </cfRule>
  </conditionalFormatting>
  <conditionalFormatting sqref="B1408:B1428">
    <cfRule type="containsText" dxfId="1381" priority="1411" operator="containsText" text="ВЕРНО">
      <formula>NOT(ISERROR(SEARCH("ВЕРНО",B1408)))</formula>
    </cfRule>
    <cfRule type="containsText" dxfId="1380" priority="1412" operator="containsText" text="ОШИБКА">
      <formula>NOT(ISERROR(SEARCH("ОШИБКА",B1408)))</formula>
    </cfRule>
  </conditionalFormatting>
  <conditionalFormatting sqref="B1153">
    <cfRule type="containsText" dxfId="1379" priority="1293" operator="containsText" text="ВЕРНО">
      <formula>NOT(ISERROR(SEARCH("ВЕРНО",B1153)))</formula>
    </cfRule>
    <cfRule type="containsText" dxfId="1378" priority="1294" operator="containsText" text="ОШИБКА">
      <formula>NOT(ISERROR(SEARCH("ОШИБКА",B1153)))</formula>
    </cfRule>
  </conditionalFormatting>
  <conditionalFormatting sqref="B1175">
    <cfRule type="containsText" dxfId="1377" priority="1289" operator="containsText" text="ВЕРНО">
      <formula>NOT(ISERROR(SEARCH("ВЕРНО",B1175)))</formula>
    </cfRule>
    <cfRule type="containsText" dxfId="1376" priority="1290" operator="containsText" text="ОШИБКА">
      <formula>NOT(ISERROR(SEARCH("ОШИБКА",B1175)))</formula>
    </cfRule>
  </conditionalFormatting>
  <conditionalFormatting sqref="B1448:B1464">
    <cfRule type="containsText" dxfId="1375" priority="1403" operator="containsText" text="ВЕРНО">
      <formula>NOT(ISERROR(SEARCH("ВЕРНО",B1448)))</formula>
    </cfRule>
    <cfRule type="containsText" dxfId="1374" priority="1404" operator="containsText" text="ОШИБКА">
      <formula>NOT(ISERROR(SEARCH("ОШИБКА",B1448)))</formula>
    </cfRule>
  </conditionalFormatting>
  <conditionalFormatting sqref="B1465">
    <cfRule type="containsText" dxfId="1373" priority="1401" operator="containsText" text="ВЕРНО">
      <formula>NOT(ISERROR(SEARCH("ВЕРНО",B1465)))</formula>
    </cfRule>
    <cfRule type="containsText" dxfId="1372" priority="1402" operator="containsText" text="ОШИБКА">
      <formula>NOT(ISERROR(SEARCH("ОШИБКА",B1465)))</formula>
    </cfRule>
  </conditionalFormatting>
  <conditionalFormatting sqref="B1447">
    <cfRule type="containsText" dxfId="1371" priority="1405" operator="containsText" text="ВЕРНО">
      <formula>NOT(ISERROR(SEARCH("ВЕРНО",B1447)))</formula>
    </cfRule>
    <cfRule type="containsText" dxfId="1370" priority="1406" operator="containsText" text="ОШИБКА">
      <formula>NOT(ISERROR(SEARCH("ОШИБКА",B1447)))</formula>
    </cfRule>
  </conditionalFormatting>
  <conditionalFormatting sqref="B1131">
    <cfRule type="containsText" dxfId="1369" priority="1301" operator="containsText" text="ВЕРНО">
      <formula>NOT(ISERROR(SEARCH("ВЕРНО",B1131)))</formula>
    </cfRule>
    <cfRule type="containsText" dxfId="1368" priority="1302" operator="containsText" text="ОШИБКА">
      <formula>NOT(ISERROR(SEARCH("ОШИБКА",B1131)))</formula>
    </cfRule>
  </conditionalFormatting>
  <conditionalFormatting sqref="B1466:B1482">
    <cfRule type="containsText" dxfId="1367" priority="1399" operator="containsText" text="ВЕРНО">
      <formula>NOT(ISERROR(SEARCH("ВЕРНО",B1466)))</formula>
    </cfRule>
    <cfRule type="containsText" dxfId="1366" priority="1400" operator="containsText" text="ОШИБКА">
      <formula>NOT(ISERROR(SEARCH("ОШИБКА",B1466)))</formula>
    </cfRule>
  </conditionalFormatting>
  <conditionalFormatting sqref="B1109:B1130">
    <cfRule type="containsText" dxfId="1365" priority="1303" operator="containsText" text="ВЕРНО">
      <formula>NOT(ISERROR(SEARCH("ВЕРНО",B1109)))</formula>
    </cfRule>
    <cfRule type="containsText" dxfId="1364" priority="1304" operator="containsText" text="ОШИБКА">
      <formula>NOT(ISERROR(SEARCH("ОШИБКА",B1109)))</formula>
    </cfRule>
  </conditionalFormatting>
  <conditionalFormatting sqref="B1176:B1195">
    <cfRule type="containsText" dxfId="1363" priority="1287" operator="containsText" text="ВЕРНО">
      <formula>NOT(ISERROR(SEARCH("ВЕРНО",B1176)))</formula>
    </cfRule>
    <cfRule type="containsText" dxfId="1362" priority="1288" operator="containsText" text="ОШИБКА">
      <formula>NOT(ISERROR(SEARCH("ОШИБКА",B1176)))</formula>
    </cfRule>
  </conditionalFormatting>
  <conditionalFormatting sqref="B1196">
    <cfRule type="containsText" dxfId="1361" priority="1285" operator="containsText" text="ВЕРНО">
      <formula>NOT(ISERROR(SEARCH("ВЕРНО",B1196)))</formula>
    </cfRule>
    <cfRule type="containsText" dxfId="1360" priority="1286" operator="containsText" text="ОШИБКА">
      <formula>NOT(ISERROR(SEARCH("ОШИБКА",B1196)))</formula>
    </cfRule>
  </conditionalFormatting>
  <conditionalFormatting sqref="B1154:B1174">
    <cfRule type="containsText" dxfId="1359" priority="1291" operator="containsText" text="ВЕРНО">
      <formula>NOT(ISERROR(SEARCH("ВЕРНО",B1154)))</formula>
    </cfRule>
    <cfRule type="containsText" dxfId="1358" priority="1292" operator="containsText" text="ОШИБКА">
      <formula>NOT(ISERROR(SEARCH("ОШИБКА",B1154)))</formula>
    </cfRule>
  </conditionalFormatting>
  <conditionalFormatting sqref="B1043">
    <cfRule type="containsText" dxfId="1357" priority="1397" operator="containsText" text="ВЕРНО">
      <formula>NOT(ISERROR(SEARCH("ВЕРНО",B1043)))</formula>
    </cfRule>
    <cfRule type="containsText" dxfId="1356" priority="1398" operator="containsText" text="ОШИБКА">
      <formula>NOT(ISERROR(SEARCH("ОШИБКА",B1043)))</formula>
    </cfRule>
  </conditionalFormatting>
  <conditionalFormatting sqref="B1044">
    <cfRule type="containsText" dxfId="1355" priority="1395" operator="containsText" text="ВЕРНО">
      <formula>NOT(ISERROR(SEARCH("ВЕРНО",B1044)))</formula>
    </cfRule>
    <cfRule type="containsText" dxfId="1354" priority="1396" operator="containsText" text="ОШИБКА">
      <formula>NOT(ISERROR(SEARCH("ОШИБКА",B1044)))</formula>
    </cfRule>
  </conditionalFormatting>
  <conditionalFormatting sqref="B1045">
    <cfRule type="containsText" dxfId="1353" priority="1393" operator="containsText" text="ВЕРНО">
      <formula>NOT(ISERROR(SEARCH("ВЕРНО",B1045)))</formula>
    </cfRule>
    <cfRule type="containsText" dxfId="1352" priority="1394" operator="containsText" text="ОШИБКА">
      <formula>NOT(ISERROR(SEARCH("ОШИБКА",B1045)))</formula>
    </cfRule>
  </conditionalFormatting>
  <conditionalFormatting sqref="B1046">
    <cfRule type="containsText" dxfId="1351" priority="1391" operator="containsText" text="ВЕРНО">
      <formula>NOT(ISERROR(SEARCH("ВЕРНО",B1046)))</formula>
    </cfRule>
    <cfRule type="containsText" dxfId="1350" priority="1392" operator="containsText" text="ОШИБКА">
      <formula>NOT(ISERROR(SEARCH("ОШИБКА",B1046)))</formula>
    </cfRule>
  </conditionalFormatting>
  <conditionalFormatting sqref="B1047">
    <cfRule type="containsText" dxfId="1349" priority="1389" operator="containsText" text="ВЕРНО">
      <formula>NOT(ISERROR(SEARCH("ВЕРНО",B1047)))</formula>
    </cfRule>
    <cfRule type="containsText" dxfId="1348" priority="1390" operator="containsText" text="ОШИБКА">
      <formula>NOT(ISERROR(SEARCH("ОШИБКА",B1047)))</formula>
    </cfRule>
  </conditionalFormatting>
  <conditionalFormatting sqref="B1048">
    <cfRule type="containsText" dxfId="1347" priority="1387" operator="containsText" text="ВЕРНО">
      <formula>NOT(ISERROR(SEARCH("ВЕРНО",B1048)))</formula>
    </cfRule>
    <cfRule type="containsText" dxfId="1346" priority="1388" operator="containsText" text="ОШИБКА">
      <formula>NOT(ISERROR(SEARCH("ОШИБКА",B1048)))</formula>
    </cfRule>
  </conditionalFormatting>
  <conditionalFormatting sqref="B1049">
    <cfRule type="containsText" dxfId="1345" priority="1385" operator="containsText" text="ВЕРНО">
      <formula>NOT(ISERROR(SEARCH("ВЕРНО",B1049)))</formula>
    </cfRule>
    <cfRule type="containsText" dxfId="1344" priority="1386" operator="containsText" text="ОШИБКА">
      <formula>NOT(ISERROR(SEARCH("ОШИБКА",B1049)))</formula>
    </cfRule>
  </conditionalFormatting>
  <conditionalFormatting sqref="B1050">
    <cfRule type="containsText" dxfId="1343" priority="1383" operator="containsText" text="ВЕРНО">
      <formula>NOT(ISERROR(SEARCH("ВЕРНО",B1050)))</formula>
    </cfRule>
    <cfRule type="containsText" dxfId="1342" priority="1384" operator="containsText" text="ОШИБКА">
      <formula>NOT(ISERROR(SEARCH("ОШИБКА",B1050)))</formula>
    </cfRule>
  </conditionalFormatting>
  <conditionalFormatting sqref="B1051">
    <cfRule type="containsText" dxfId="1341" priority="1381" operator="containsText" text="ВЕРНО">
      <formula>NOT(ISERROR(SEARCH("ВЕРНО",B1051)))</formula>
    </cfRule>
    <cfRule type="containsText" dxfId="1340" priority="1382" operator="containsText" text="ОШИБКА">
      <formula>NOT(ISERROR(SEARCH("ОШИБКА",B1051)))</formula>
    </cfRule>
  </conditionalFormatting>
  <conditionalFormatting sqref="B1052">
    <cfRule type="containsText" dxfId="1339" priority="1379" operator="containsText" text="ВЕРНО">
      <formula>NOT(ISERROR(SEARCH("ВЕРНО",B1052)))</formula>
    </cfRule>
    <cfRule type="containsText" dxfId="1338" priority="1380" operator="containsText" text="ОШИБКА">
      <formula>NOT(ISERROR(SEARCH("ОШИБКА",B1052)))</formula>
    </cfRule>
  </conditionalFormatting>
  <conditionalFormatting sqref="B1053">
    <cfRule type="containsText" dxfId="1337" priority="1377" operator="containsText" text="ВЕРНО">
      <formula>NOT(ISERROR(SEARCH("ВЕРНО",B1053)))</formula>
    </cfRule>
    <cfRule type="containsText" dxfId="1336" priority="1378" operator="containsText" text="ОШИБКА">
      <formula>NOT(ISERROR(SEARCH("ОШИБКА",B1053)))</formula>
    </cfRule>
  </conditionalFormatting>
  <conditionalFormatting sqref="B1054">
    <cfRule type="containsText" dxfId="1335" priority="1375" operator="containsText" text="ВЕРНО">
      <formula>NOT(ISERROR(SEARCH("ВЕРНО",B1054)))</formula>
    </cfRule>
    <cfRule type="containsText" dxfId="1334" priority="1376" operator="containsText" text="ОШИБКА">
      <formula>NOT(ISERROR(SEARCH("ОШИБКА",B1054)))</formula>
    </cfRule>
  </conditionalFormatting>
  <conditionalFormatting sqref="B1055">
    <cfRule type="containsText" dxfId="1333" priority="1373" operator="containsText" text="ВЕРНО">
      <formula>NOT(ISERROR(SEARCH("ВЕРНО",B1055)))</formula>
    </cfRule>
    <cfRule type="containsText" dxfId="1332" priority="1374" operator="containsText" text="ОШИБКА">
      <formula>NOT(ISERROR(SEARCH("ОШИБКА",B1055)))</formula>
    </cfRule>
  </conditionalFormatting>
  <conditionalFormatting sqref="B1056">
    <cfRule type="containsText" dxfId="1331" priority="1371" operator="containsText" text="ВЕРНО">
      <formula>NOT(ISERROR(SEARCH("ВЕРНО",B1056)))</formula>
    </cfRule>
    <cfRule type="containsText" dxfId="1330" priority="1372" operator="containsText" text="ОШИБКА">
      <formula>NOT(ISERROR(SEARCH("ОШИБКА",B1056)))</formula>
    </cfRule>
  </conditionalFormatting>
  <conditionalFormatting sqref="B1057">
    <cfRule type="containsText" dxfId="1329" priority="1369" operator="containsText" text="ВЕРНО">
      <formula>NOT(ISERROR(SEARCH("ВЕРНО",B1057)))</formula>
    </cfRule>
    <cfRule type="containsText" dxfId="1328" priority="1370" operator="containsText" text="ОШИБКА">
      <formula>NOT(ISERROR(SEARCH("ОШИБКА",B1057)))</formula>
    </cfRule>
  </conditionalFormatting>
  <conditionalFormatting sqref="B1058">
    <cfRule type="containsText" dxfId="1327" priority="1367" operator="containsText" text="ВЕРНО">
      <formula>NOT(ISERROR(SEARCH("ВЕРНО",B1058)))</formula>
    </cfRule>
    <cfRule type="containsText" dxfId="1326" priority="1368" operator="containsText" text="ОШИБКА">
      <formula>NOT(ISERROR(SEARCH("ОШИБКА",B1058)))</formula>
    </cfRule>
  </conditionalFormatting>
  <conditionalFormatting sqref="B1059">
    <cfRule type="containsText" dxfId="1325" priority="1365" operator="containsText" text="ВЕРНО">
      <formula>NOT(ISERROR(SEARCH("ВЕРНО",B1059)))</formula>
    </cfRule>
    <cfRule type="containsText" dxfId="1324" priority="1366" operator="containsText" text="ОШИБКА">
      <formula>NOT(ISERROR(SEARCH("ОШИБКА",B1059)))</formula>
    </cfRule>
  </conditionalFormatting>
  <conditionalFormatting sqref="B1060">
    <cfRule type="containsText" dxfId="1323" priority="1363" operator="containsText" text="ВЕРНО">
      <formula>NOT(ISERROR(SEARCH("ВЕРНО",B1060)))</formula>
    </cfRule>
    <cfRule type="containsText" dxfId="1322" priority="1364" operator="containsText" text="ОШИБКА">
      <formula>NOT(ISERROR(SEARCH("ОШИБКА",B1060)))</formula>
    </cfRule>
  </conditionalFormatting>
  <conditionalFormatting sqref="B1061">
    <cfRule type="containsText" dxfId="1321" priority="1361" operator="containsText" text="ВЕРНО">
      <formula>NOT(ISERROR(SEARCH("ВЕРНО",B1061)))</formula>
    </cfRule>
    <cfRule type="containsText" dxfId="1320" priority="1362" operator="containsText" text="ОШИБКА">
      <formula>NOT(ISERROR(SEARCH("ОШИБКА",B1061)))</formula>
    </cfRule>
  </conditionalFormatting>
  <conditionalFormatting sqref="B1062">
    <cfRule type="containsText" dxfId="1319" priority="1359" operator="containsText" text="ВЕРНО">
      <formula>NOT(ISERROR(SEARCH("ВЕРНО",B1062)))</formula>
    </cfRule>
    <cfRule type="containsText" dxfId="1318" priority="1360" operator="containsText" text="ОШИБКА">
      <formula>NOT(ISERROR(SEARCH("ОШИБКА",B1062)))</formula>
    </cfRule>
  </conditionalFormatting>
  <conditionalFormatting sqref="B1063">
    <cfRule type="containsText" dxfId="1317" priority="1357" operator="containsText" text="ВЕРНО">
      <formula>NOT(ISERROR(SEARCH("ВЕРНО",B1063)))</formula>
    </cfRule>
    <cfRule type="containsText" dxfId="1316" priority="1358" operator="containsText" text="ОШИБКА">
      <formula>NOT(ISERROR(SEARCH("ОШИБКА",B1063)))</formula>
    </cfRule>
  </conditionalFormatting>
  <conditionalFormatting sqref="B1064">
    <cfRule type="containsText" dxfId="1315" priority="1355" operator="containsText" text="ВЕРНО">
      <formula>NOT(ISERROR(SEARCH("ВЕРНО",B1064)))</formula>
    </cfRule>
    <cfRule type="containsText" dxfId="1314" priority="1356" operator="containsText" text="ОШИБКА">
      <formula>NOT(ISERROR(SEARCH("ОШИБКА",B1064)))</formula>
    </cfRule>
  </conditionalFormatting>
  <conditionalFormatting sqref="B1065">
    <cfRule type="containsText" dxfId="1313" priority="1353" operator="containsText" text="ВЕРНО">
      <formula>NOT(ISERROR(SEARCH("ВЕРНО",B1065)))</formula>
    </cfRule>
    <cfRule type="containsText" dxfId="1312" priority="1354" operator="containsText" text="ОШИБКА">
      <formula>NOT(ISERROR(SEARCH("ОШИБКА",B1065)))</formula>
    </cfRule>
  </conditionalFormatting>
  <conditionalFormatting sqref="B1066">
    <cfRule type="containsText" dxfId="1311" priority="1351" operator="containsText" text="ВЕРНО">
      <formula>NOT(ISERROR(SEARCH("ВЕРНО",B1066)))</formula>
    </cfRule>
    <cfRule type="containsText" dxfId="1310" priority="1352" operator="containsText" text="ОШИБКА">
      <formula>NOT(ISERROR(SEARCH("ОШИБКА",B1066)))</formula>
    </cfRule>
  </conditionalFormatting>
  <conditionalFormatting sqref="B1067">
    <cfRule type="containsText" dxfId="1309" priority="1349" operator="containsText" text="ВЕРНО">
      <formula>NOT(ISERROR(SEARCH("ВЕРНО",B1067)))</formula>
    </cfRule>
    <cfRule type="containsText" dxfId="1308" priority="1350" operator="containsText" text="ОШИБКА">
      <formula>NOT(ISERROR(SEARCH("ОШИБКА",B1067)))</formula>
    </cfRule>
  </conditionalFormatting>
  <conditionalFormatting sqref="B1068">
    <cfRule type="containsText" dxfId="1307" priority="1347" operator="containsText" text="ВЕРНО">
      <formula>NOT(ISERROR(SEARCH("ВЕРНО",B1068)))</formula>
    </cfRule>
    <cfRule type="containsText" dxfId="1306" priority="1348" operator="containsText" text="ОШИБКА">
      <formula>NOT(ISERROR(SEARCH("ОШИБКА",B1068)))</formula>
    </cfRule>
  </conditionalFormatting>
  <conditionalFormatting sqref="B1069">
    <cfRule type="containsText" dxfId="1305" priority="1345" operator="containsText" text="ВЕРНО">
      <formula>NOT(ISERROR(SEARCH("ВЕРНО",B1069)))</formula>
    </cfRule>
    <cfRule type="containsText" dxfId="1304" priority="1346" operator="containsText" text="ОШИБКА">
      <formula>NOT(ISERROR(SEARCH("ОШИБКА",B1069)))</formula>
    </cfRule>
  </conditionalFormatting>
  <conditionalFormatting sqref="B1070">
    <cfRule type="containsText" dxfId="1303" priority="1343" operator="containsText" text="ВЕРНО">
      <formula>NOT(ISERROR(SEARCH("ВЕРНО",B1070)))</formula>
    </cfRule>
    <cfRule type="containsText" dxfId="1302" priority="1344" operator="containsText" text="ОШИБКА">
      <formula>NOT(ISERROR(SEARCH("ОШИБКА",B1070)))</formula>
    </cfRule>
  </conditionalFormatting>
  <conditionalFormatting sqref="B1071">
    <cfRule type="containsText" dxfId="1301" priority="1341" operator="containsText" text="ВЕРНО">
      <formula>NOT(ISERROR(SEARCH("ВЕРНО",B1071)))</formula>
    </cfRule>
    <cfRule type="containsText" dxfId="1300" priority="1342" operator="containsText" text="ОШИБКА">
      <formula>NOT(ISERROR(SEARCH("ОШИБКА",B1071)))</formula>
    </cfRule>
  </conditionalFormatting>
  <conditionalFormatting sqref="B1072">
    <cfRule type="containsText" dxfId="1299" priority="1339" operator="containsText" text="ВЕРНО">
      <formula>NOT(ISERROR(SEARCH("ВЕРНО",B1072)))</formula>
    </cfRule>
    <cfRule type="containsText" dxfId="1298" priority="1340" operator="containsText" text="ОШИБКА">
      <formula>NOT(ISERROR(SEARCH("ОШИБКА",B1072)))</formula>
    </cfRule>
  </conditionalFormatting>
  <conditionalFormatting sqref="B1073">
    <cfRule type="containsText" dxfId="1297" priority="1337" operator="containsText" text="ВЕРНО">
      <formula>NOT(ISERROR(SEARCH("ВЕРНО",B1073)))</formula>
    </cfRule>
    <cfRule type="containsText" dxfId="1296" priority="1338" operator="containsText" text="ОШИБКА">
      <formula>NOT(ISERROR(SEARCH("ОШИБКА",B1073)))</formula>
    </cfRule>
  </conditionalFormatting>
  <conditionalFormatting sqref="B1074">
    <cfRule type="containsText" dxfId="1295" priority="1335" operator="containsText" text="ВЕРНО">
      <formula>NOT(ISERROR(SEARCH("ВЕРНО",B1074)))</formula>
    </cfRule>
    <cfRule type="containsText" dxfId="1294" priority="1336" operator="containsText" text="ОШИБКА">
      <formula>NOT(ISERROR(SEARCH("ОШИБКА",B1074)))</formula>
    </cfRule>
  </conditionalFormatting>
  <conditionalFormatting sqref="B1075">
    <cfRule type="containsText" dxfId="1293" priority="1333" operator="containsText" text="ВЕРНО">
      <formula>NOT(ISERROR(SEARCH("ВЕРНО",B1075)))</formula>
    </cfRule>
    <cfRule type="containsText" dxfId="1292" priority="1334" operator="containsText" text="ОШИБКА">
      <formula>NOT(ISERROR(SEARCH("ОШИБКА",B1075)))</formula>
    </cfRule>
  </conditionalFormatting>
  <conditionalFormatting sqref="B1076">
    <cfRule type="containsText" dxfId="1291" priority="1331" operator="containsText" text="ВЕРНО">
      <formula>NOT(ISERROR(SEARCH("ВЕРНО",B1076)))</formula>
    </cfRule>
    <cfRule type="containsText" dxfId="1290" priority="1332" operator="containsText" text="ОШИБКА">
      <formula>NOT(ISERROR(SEARCH("ОШИБКА",B1076)))</formula>
    </cfRule>
  </conditionalFormatting>
  <conditionalFormatting sqref="B1077">
    <cfRule type="containsText" dxfId="1289" priority="1329" operator="containsText" text="ВЕРНО">
      <formula>NOT(ISERROR(SEARCH("ВЕРНО",B1077)))</formula>
    </cfRule>
    <cfRule type="containsText" dxfId="1288" priority="1330" operator="containsText" text="ОШИБКА">
      <formula>NOT(ISERROR(SEARCH("ОШИБКА",B1077)))</formula>
    </cfRule>
  </conditionalFormatting>
  <conditionalFormatting sqref="B1078">
    <cfRule type="containsText" dxfId="1287" priority="1327" operator="containsText" text="ВЕРНО">
      <formula>NOT(ISERROR(SEARCH("ВЕРНО",B1078)))</formula>
    </cfRule>
    <cfRule type="containsText" dxfId="1286" priority="1328" operator="containsText" text="ОШИБКА">
      <formula>NOT(ISERROR(SEARCH("ОШИБКА",B1078)))</formula>
    </cfRule>
  </conditionalFormatting>
  <conditionalFormatting sqref="B1079">
    <cfRule type="containsText" dxfId="1285" priority="1325" operator="containsText" text="ВЕРНО">
      <formula>NOT(ISERROR(SEARCH("ВЕРНО",B1079)))</formula>
    </cfRule>
    <cfRule type="containsText" dxfId="1284" priority="1326" operator="containsText" text="ОШИБКА">
      <formula>NOT(ISERROR(SEARCH("ОШИБКА",B1079)))</formula>
    </cfRule>
  </conditionalFormatting>
  <conditionalFormatting sqref="B1080">
    <cfRule type="containsText" dxfId="1283" priority="1323" operator="containsText" text="ВЕРНО">
      <formula>NOT(ISERROR(SEARCH("ВЕРНО",B1080)))</formula>
    </cfRule>
    <cfRule type="containsText" dxfId="1282" priority="1324" operator="containsText" text="ОШИБКА">
      <formula>NOT(ISERROR(SEARCH("ОШИБКА",B1080)))</formula>
    </cfRule>
  </conditionalFormatting>
  <conditionalFormatting sqref="B1081">
    <cfRule type="containsText" dxfId="1281" priority="1321" operator="containsText" text="ВЕРНО">
      <formula>NOT(ISERROR(SEARCH("ВЕРНО",B1081)))</formula>
    </cfRule>
    <cfRule type="containsText" dxfId="1280" priority="1322" operator="containsText" text="ОШИБКА">
      <formula>NOT(ISERROR(SEARCH("ОШИБКА",B1081)))</formula>
    </cfRule>
  </conditionalFormatting>
  <conditionalFormatting sqref="B1082">
    <cfRule type="containsText" dxfId="1279" priority="1319" operator="containsText" text="ВЕРНО">
      <formula>NOT(ISERROR(SEARCH("ВЕРНО",B1082)))</formula>
    </cfRule>
    <cfRule type="containsText" dxfId="1278" priority="1320" operator="containsText" text="ОШИБКА">
      <formula>NOT(ISERROR(SEARCH("ОШИБКА",B1082)))</formula>
    </cfRule>
  </conditionalFormatting>
  <conditionalFormatting sqref="B1083">
    <cfRule type="containsText" dxfId="1277" priority="1317" operator="containsText" text="ВЕРНО">
      <formula>NOT(ISERROR(SEARCH("ВЕРНО",B1083)))</formula>
    </cfRule>
    <cfRule type="containsText" dxfId="1276" priority="1318" operator="containsText" text="ОШИБКА">
      <formula>NOT(ISERROR(SEARCH("ОШИБКА",B1083)))</formula>
    </cfRule>
  </conditionalFormatting>
  <conditionalFormatting sqref="B1084">
    <cfRule type="containsText" dxfId="1275" priority="1315" operator="containsText" text="ВЕРНО">
      <formula>NOT(ISERROR(SEARCH("ВЕРНО",B1084)))</formula>
    </cfRule>
    <cfRule type="containsText" dxfId="1274" priority="1316" operator="containsText" text="ОШИБКА">
      <formula>NOT(ISERROR(SEARCH("ОШИБКА",B1084)))</formula>
    </cfRule>
  </conditionalFormatting>
  <conditionalFormatting sqref="B1085">
    <cfRule type="containsText" dxfId="1273" priority="1313" operator="containsText" text="ВЕРНО">
      <formula>NOT(ISERROR(SEARCH("ВЕРНО",B1085)))</formula>
    </cfRule>
    <cfRule type="containsText" dxfId="1272" priority="1314" operator="containsText" text="ОШИБКА">
      <formula>NOT(ISERROR(SEARCH("ОШИБКА",B1085)))</formula>
    </cfRule>
  </conditionalFormatting>
  <conditionalFormatting sqref="B1198:B1218">
    <cfRule type="containsText" dxfId="1271" priority="1281" operator="containsText" text="ВЕРНО">
      <formula>NOT(ISERROR(SEARCH("ВЕРНО",B1198)))</formula>
    </cfRule>
    <cfRule type="containsText" dxfId="1270" priority="1282" operator="containsText" text="ОШИБКА">
      <formula>NOT(ISERROR(SEARCH("ОШИБКА",B1198)))</formula>
    </cfRule>
  </conditionalFormatting>
  <conditionalFormatting sqref="B1087">
    <cfRule type="containsText" dxfId="1269" priority="1309" operator="containsText" text="ВЕРНО">
      <formula>NOT(ISERROR(SEARCH("ВЕРНО",B1087)))</formula>
    </cfRule>
    <cfRule type="containsText" dxfId="1268" priority="1310" operator="containsText" text="ОШИБКА">
      <formula>NOT(ISERROR(SEARCH("ОШИБКА",B1087)))</formula>
    </cfRule>
  </conditionalFormatting>
  <conditionalFormatting sqref="B1219">
    <cfRule type="containsText" dxfId="1267" priority="1279" operator="containsText" text="ВЕРНО">
      <formula>NOT(ISERROR(SEARCH("ВЕРНО",B1219)))</formula>
    </cfRule>
    <cfRule type="containsText" dxfId="1266" priority="1280" operator="containsText" text="ОШИБКА">
      <formula>NOT(ISERROR(SEARCH("ОШИБКА",B1219)))</formula>
    </cfRule>
  </conditionalFormatting>
  <conditionalFormatting sqref="B1220:B1240">
    <cfRule type="containsText" dxfId="1265" priority="1277" operator="containsText" text="ВЕРНО">
      <formula>NOT(ISERROR(SEARCH("ВЕРНО",B1220)))</formula>
    </cfRule>
    <cfRule type="containsText" dxfId="1264" priority="1278" operator="containsText" text="ОШИБКА">
      <formula>NOT(ISERROR(SEARCH("ОШИБКА",B1220)))</formula>
    </cfRule>
  </conditionalFormatting>
  <conditionalFormatting sqref="B822">
    <cfRule type="containsText" dxfId="1263" priority="1261" operator="containsText" text="ВЕРНО">
      <formula>NOT(ISERROR(SEARCH("ВЕРНО",B822)))</formula>
    </cfRule>
    <cfRule type="containsText" dxfId="1262" priority="1262" operator="containsText" text="ОШИБКА">
      <formula>NOT(ISERROR(SEARCH("ОШИБКА",B822)))</formula>
    </cfRule>
  </conditionalFormatting>
  <conditionalFormatting sqref="B823">
    <cfRule type="containsText" dxfId="1261" priority="1259" operator="containsText" text="ВЕРНО">
      <formula>NOT(ISERROR(SEARCH("ВЕРНО",B823)))</formula>
    </cfRule>
    <cfRule type="containsText" dxfId="1260" priority="1260" operator="containsText" text="ОШИБКА">
      <formula>NOT(ISERROR(SEARCH("ОШИБКА",B823)))</formula>
    </cfRule>
  </conditionalFormatting>
  <conditionalFormatting sqref="B831">
    <cfRule type="containsText" dxfId="1259" priority="1243" operator="containsText" text="ВЕРНО">
      <formula>NOT(ISERROR(SEARCH("ВЕРНО",B831)))</formula>
    </cfRule>
    <cfRule type="containsText" dxfId="1258" priority="1244" operator="containsText" text="ОШИБКА">
      <formula>NOT(ISERROR(SEARCH("ОШИБКА",B831)))</formula>
    </cfRule>
  </conditionalFormatting>
  <conditionalFormatting sqref="B840">
    <cfRule type="containsText" dxfId="1257" priority="1225" operator="containsText" text="ВЕРНО">
      <formula>NOT(ISERROR(SEARCH("ВЕРНО",B840)))</formula>
    </cfRule>
    <cfRule type="containsText" dxfId="1256" priority="1226" operator="containsText" text="ОШИБКА">
      <formula>NOT(ISERROR(SEARCH("ОШИБКА",B840)))</formula>
    </cfRule>
  </conditionalFormatting>
  <conditionalFormatting sqref="B1152">
    <cfRule type="containsText" dxfId="1255" priority="1295" operator="containsText" text="ВЕРНО">
      <formula>NOT(ISERROR(SEARCH("ВЕРНО",B1152)))</formula>
    </cfRule>
    <cfRule type="containsText" dxfId="1254" priority="1296" operator="containsText" text="ОШИБКА">
      <formula>NOT(ISERROR(SEARCH("ОШИБКА",B1152)))</formula>
    </cfRule>
  </conditionalFormatting>
  <conditionalFormatting sqref="B1197">
    <cfRule type="containsText" dxfId="1253" priority="1283" operator="containsText" text="ВЕРНО">
      <formula>NOT(ISERROR(SEARCH("ВЕРНО",B1197)))</formula>
    </cfRule>
    <cfRule type="containsText" dxfId="1252" priority="1284" operator="containsText" text="ОШИБКА">
      <formula>NOT(ISERROR(SEARCH("ОШИБКА",B1197)))</formula>
    </cfRule>
  </conditionalFormatting>
  <conditionalFormatting sqref="B1242:B1262">
    <cfRule type="containsText" dxfId="1251" priority="1273" operator="containsText" text="ВЕРНО">
      <formula>NOT(ISERROR(SEARCH("ВЕРНО",B1242)))</formula>
    </cfRule>
    <cfRule type="containsText" dxfId="1250" priority="1274" operator="containsText" text="ОШИБКА">
      <formula>NOT(ISERROR(SEARCH("ОШИБКА",B1242)))</formula>
    </cfRule>
  </conditionalFormatting>
  <conditionalFormatting sqref="B841">
    <cfRule type="containsText" dxfId="1249" priority="1223" operator="containsText" text="ВЕРНО">
      <formula>NOT(ISERROR(SEARCH("ВЕРНО",B841)))</formula>
    </cfRule>
    <cfRule type="containsText" dxfId="1248" priority="1224" operator="containsText" text="ОШИБКА">
      <formula>NOT(ISERROR(SEARCH("ОШИБКА",B841)))</formula>
    </cfRule>
  </conditionalFormatting>
  <conditionalFormatting sqref="B1241">
    <cfRule type="containsText" dxfId="1247" priority="1275" operator="containsText" text="ВЕРНО">
      <formula>NOT(ISERROR(SEARCH("ВЕРНО",B1241)))</formula>
    </cfRule>
    <cfRule type="containsText" dxfId="1246" priority="1276" operator="containsText" text="ОШИБКА">
      <formula>NOT(ISERROR(SEARCH("ОШИБКА",B1241)))</formula>
    </cfRule>
  </conditionalFormatting>
  <conditionalFormatting sqref="B1263">
    <cfRule type="containsText" dxfId="1245" priority="1271" operator="containsText" text="ВЕРНО">
      <formula>NOT(ISERROR(SEARCH("ВЕРНО",B1263)))</formula>
    </cfRule>
    <cfRule type="containsText" dxfId="1244" priority="1272" operator="containsText" text="ОШИБКА">
      <formula>NOT(ISERROR(SEARCH("ОШИБКА",B1263)))</formula>
    </cfRule>
  </conditionalFormatting>
  <conditionalFormatting sqref="B825">
    <cfRule type="containsText" dxfId="1243" priority="1255" operator="containsText" text="ВЕРНО">
      <formula>NOT(ISERROR(SEARCH("ВЕРНО",B825)))</formula>
    </cfRule>
    <cfRule type="containsText" dxfId="1242" priority="1256" operator="containsText" text="ОШИБКА">
      <formula>NOT(ISERROR(SEARCH("ОШИБКА",B825)))</formula>
    </cfRule>
  </conditionalFormatting>
  <conditionalFormatting sqref="B818">
    <cfRule type="containsText" dxfId="1241" priority="1269" operator="containsText" text="ВЕРНО">
      <formula>NOT(ISERROR(SEARCH("ВЕРНО",B818)))</formula>
    </cfRule>
    <cfRule type="containsText" dxfId="1240" priority="1270" operator="containsText" text="ОШИБКА">
      <formula>NOT(ISERROR(SEARCH("ОШИБКА",B818)))</formula>
    </cfRule>
  </conditionalFormatting>
  <conditionalFormatting sqref="B826">
    <cfRule type="containsText" dxfId="1239" priority="1253" operator="containsText" text="ВЕРНО">
      <formula>NOT(ISERROR(SEARCH("ВЕРНО",B826)))</formula>
    </cfRule>
    <cfRule type="containsText" dxfId="1238" priority="1254" operator="containsText" text="ОШИБКА">
      <formula>NOT(ISERROR(SEARCH("ОШИБКА",B826)))</formula>
    </cfRule>
  </conditionalFormatting>
  <conditionalFormatting sqref="B827">
    <cfRule type="containsText" dxfId="1237" priority="1251" operator="containsText" text="ВЕРНО">
      <formula>NOT(ISERROR(SEARCH("ВЕРНО",B827)))</formula>
    </cfRule>
    <cfRule type="containsText" dxfId="1236" priority="1252" operator="containsText" text="ОШИБКА">
      <formula>NOT(ISERROR(SEARCH("ОШИБКА",B827)))</formula>
    </cfRule>
  </conditionalFormatting>
  <conditionalFormatting sqref="B834">
    <cfRule type="containsText" dxfId="1235" priority="1237" operator="containsText" text="ВЕРНО">
      <formula>NOT(ISERROR(SEARCH("ВЕРНО",B834)))</formula>
    </cfRule>
    <cfRule type="containsText" dxfId="1234" priority="1238" operator="containsText" text="ОШИБКА">
      <formula>NOT(ISERROR(SEARCH("ОШИБКА",B834)))</formula>
    </cfRule>
  </conditionalFormatting>
  <conditionalFormatting sqref="B835">
    <cfRule type="containsText" dxfId="1233" priority="1235" operator="containsText" text="ВЕРНО">
      <formula>NOT(ISERROR(SEARCH("ВЕРНО",B835)))</formula>
    </cfRule>
    <cfRule type="containsText" dxfId="1232" priority="1236" operator="containsText" text="ОШИБКА">
      <formula>NOT(ISERROR(SEARCH("ОШИБКА",B835)))</formula>
    </cfRule>
  </conditionalFormatting>
  <conditionalFormatting sqref="B844">
    <cfRule type="containsText" dxfId="1231" priority="1217" operator="containsText" text="ВЕРНО">
      <formula>NOT(ISERROR(SEARCH("ВЕРНО",B844)))</formula>
    </cfRule>
    <cfRule type="containsText" dxfId="1230" priority="1218" operator="containsText" text="ОШИБКА">
      <formula>NOT(ISERROR(SEARCH("ОШИБКА",B844)))</formula>
    </cfRule>
  </conditionalFormatting>
  <conditionalFormatting sqref="B845">
    <cfRule type="containsText" dxfId="1229" priority="1215" operator="containsText" text="ВЕРНО">
      <formula>NOT(ISERROR(SEARCH("ВЕРНО",B845)))</formula>
    </cfRule>
    <cfRule type="containsText" dxfId="1228" priority="1216" operator="containsText" text="ОШИБКА">
      <formula>NOT(ISERROR(SEARCH("ОШИБКА",B845)))</formula>
    </cfRule>
  </conditionalFormatting>
  <conditionalFormatting sqref="B819">
    <cfRule type="containsText" dxfId="1227" priority="1267" operator="containsText" text="ВЕРНО">
      <formula>NOT(ISERROR(SEARCH("ВЕРНО",B819)))</formula>
    </cfRule>
    <cfRule type="containsText" dxfId="1226" priority="1268" operator="containsText" text="ОШИБКА">
      <formula>NOT(ISERROR(SEARCH("ОШИБКА",B819)))</formula>
    </cfRule>
  </conditionalFormatting>
  <conditionalFormatting sqref="B820">
    <cfRule type="containsText" dxfId="1225" priority="1265" operator="containsText" text="ВЕРНО">
      <formula>NOT(ISERROR(SEARCH("ВЕРНО",B820)))</formula>
    </cfRule>
    <cfRule type="containsText" dxfId="1224" priority="1266" operator="containsText" text="ОШИБКА">
      <formula>NOT(ISERROR(SEARCH("ОШИБКА",B820)))</formula>
    </cfRule>
  </conditionalFormatting>
  <conditionalFormatting sqref="B821">
    <cfRule type="containsText" dxfId="1223" priority="1263" operator="containsText" text="ВЕРНО">
      <formula>NOT(ISERROR(SEARCH("ВЕРНО",B821)))</formula>
    </cfRule>
    <cfRule type="containsText" dxfId="1222" priority="1264" operator="containsText" text="ОШИБКА">
      <formula>NOT(ISERROR(SEARCH("ОШИБКА",B821)))</formula>
    </cfRule>
  </conditionalFormatting>
  <conditionalFormatting sqref="B849">
    <cfRule type="containsText" dxfId="1221" priority="1207" operator="containsText" text="ВЕРНО">
      <formula>NOT(ISERROR(SEARCH("ВЕРНО",B849)))</formula>
    </cfRule>
    <cfRule type="containsText" dxfId="1220" priority="1208" operator="containsText" text="ОШИБКА">
      <formula>NOT(ISERROR(SEARCH("ОШИБКА",B849)))</formula>
    </cfRule>
  </conditionalFormatting>
  <conditionalFormatting sqref="B850">
    <cfRule type="containsText" dxfId="1219" priority="1205" operator="containsText" text="ВЕРНО">
      <formula>NOT(ISERROR(SEARCH("ВЕРНО",B850)))</formula>
    </cfRule>
    <cfRule type="containsText" dxfId="1218" priority="1206" operator="containsText" text="ОШИБКА">
      <formula>NOT(ISERROR(SEARCH("ОШИБКА",B850)))</formula>
    </cfRule>
  </conditionalFormatting>
  <conditionalFormatting sqref="B824">
    <cfRule type="containsText" dxfId="1217" priority="1257" operator="containsText" text="ВЕРНО">
      <formula>NOT(ISERROR(SEARCH("ВЕРНО",B824)))</formula>
    </cfRule>
    <cfRule type="containsText" dxfId="1216" priority="1258" operator="containsText" text="ОШИБКА">
      <formula>NOT(ISERROR(SEARCH("ОШИБКА",B824)))</formula>
    </cfRule>
  </conditionalFormatting>
  <conditionalFormatting sqref="B843">
    <cfRule type="containsText" dxfId="1215" priority="1219" operator="containsText" text="ВЕРНО">
      <formula>NOT(ISERROR(SEARCH("ВЕРНО",B843)))</formula>
    </cfRule>
    <cfRule type="containsText" dxfId="1214" priority="1220" operator="containsText" text="ОШИБКА">
      <formula>NOT(ISERROR(SEARCH("ОШИБКА",B843)))</formula>
    </cfRule>
  </conditionalFormatting>
  <conditionalFormatting sqref="B853">
    <cfRule type="containsText" dxfId="1213" priority="1199" operator="containsText" text="ВЕРНО">
      <formula>NOT(ISERROR(SEARCH("ВЕРНО",B853)))</formula>
    </cfRule>
    <cfRule type="containsText" dxfId="1212" priority="1200" operator="containsText" text="ОШИБКА">
      <formula>NOT(ISERROR(SEARCH("ОШИБКА",B853)))</formula>
    </cfRule>
  </conditionalFormatting>
  <conditionalFormatting sqref="B854">
    <cfRule type="containsText" dxfId="1211" priority="1197" operator="containsText" text="ВЕРНО">
      <formula>NOT(ISERROR(SEARCH("ВЕРНО",B854)))</formula>
    </cfRule>
    <cfRule type="containsText" dxfId="1210" priority="1198" operator="containsText" text="ОШИБКА">
      <formula>NOT(ISERROR(SEARCH("ОШИБКА",B854)))</formula>
    </cfRule>
  </conditionalFormatting>
  <conditionalFormatting sqref="B828">
    <cfRule type="containsText" dxfId="1209" priority="1249" operator="containsText" text="ВЕРНО">
      <formula>NOT(ISERROR(SEARCH("ВЕРНО",B828)))</formula>
    </cfRule>
    <cfRule type="containsText" dxfId="1208" priority="1250" operator="containsText" text="ОШИБКА">
      <formula>NOT(ISERROR(SEARCH("ОШИБКА",B828)))</formula>
    </cfRule>
  </conditionalFormatting>
  <conditionalFormatting sqref="B829">
    <cfRule type="containsText" dxfId="1207" priority="1247" operator="containsText" text="ВЕРНО">
      <formula>NOT(ISERROR(SEARCH("ВЕРНО",B829)))</formula>
    </cfRule>
    <cfRule type="containsText" dxfId="1206" priority="1248" operator="containsText" text="ОШИБКА">
      <formula>NOT(ISERROR(SEARCH("ОШИБКА",B829)))</formula>
    </cfRule>
  </conditionalFormatting>
  <conditionalFormatting sqref="B830">
    <cfRule type="containsText" dxfId="1205" priority="1245" operator="containsText" text="ВЕРНО">
      <formula>NOT(ISERROR(SEARCH("ВЕРНО",B830)))</formula>
    </cfRule>
    <cfRule type="containsText" dxfId="1204" priority="1246" operator="containsText" text="ОШИБКА">
      <formula>NOT(ISERROR(SEARCH("ОШИБКА",B830)))</formula>
    </cfRule>
  </conditionalFormatting>
  <conditionalFormatting sqref="B858">
    <cfRule type="containsText" dxfId="1203" priority="1189" operator="containsText" text="ВЕРНО">
      <formula>NOT(ISERROR(SEARCH("ВЕРНО",B858)))</formula>
    </cfRule>
    <cfRule type="containsText" dxfId="1202" priority="1190" operator="containsText" text="ОШИБКА">
      <formula>NOT(ISERROR(SEARCH("ОШИБКА",B858)))</formula>
    </cfRule>
  </conditionalFormatting>
  <conditionalFormatting sqref="B832">
    <cfRule type="containsText" dxfId="1201" priority="1241" operator="containsText" text="ВЕРНО">
      <formula>NOT(ISERROR(SEARCH("ВЕРНО",B832)))</formula>
    </cfRule>
    <cfRule type="containsText" dxfId="1200" priority="1242" operator="containsText" text="ОШИБКА">
      <formula>NOT(ISERROR(SEARCH("ОШИБКА",B832)))</formula>
    </cfRule>
  </conditionalFormatting>
  <conditionalFormatting sqref="B833">
    <cfRule type="containsText" dxfId="1199" priority="1239" operator="containsText" text="ВЕРНО">
      <formula>NOT(ISERROR(SEARCH("ВЕРНО",B833)))</formula>
    </cfRule>
    <cfRule type="containsText" dxfId="1198" priority="1240" operator="containsText" text="ОШИБКА">
      <formula>NOT(ISERROR(SEARCH("ОШИБКА",B833)))</formula>
    </cfRule>
  </conditionalFormatting>
  <conditionalFormatting sqref="B852">
    <cfRule type="containsText" dxfId="1197" priority="1201" operator="containsText" text="ВЕРНО">
      <formula>NOT(ISERROR(SEARCH("ВЕРНО",B852)))</formula>
    </cfRule>
    <cfRule type="containsText" dxfId="1196" priority="1202" operator="containsText" text="ОШИБКА">
      <formula>NOT(ISERROR(SEARCH("ОШИБКА",B852)))</formula>
    </cfRule>
  </conditionalFormatting>
  <conditionalFormatting sqref="B862">
    <cfRule type="containsText" dxfId="1195" priority="1181" operator="containsText" text="ВЕРНО">
      <formula>NOT(ISERROR(SEARCH("ВЕРНО",B862)))</formula>
    </cfRule>
    <cfRule type="containsText" dxfId="1194" priority="1182" operator="containsText" text="ОШИБКА">
      <formula>NOT(ISERROR(SEARCH("ОШИБКА",B862)))</formula>
    </cfRule>
  </conditionalFormatting>
  <conditionalFormatting sqref="B836">
    <cfRule type="containsText" dxfId="1193" priority="1233" operator="containsText" text="ВЕРНО">
      <formula>NOT(ISERROR(SEARCH("ВЕРНО",B836)))</formula>
    </cfRule>
    <cfRule type="containsText" dxfId="1192" priority="1234" operator="containsText" text="ОШИБКА">
      <formula>NOT(ISERROR(SEARCH("ОШИБКА",B836)))</formula>
    </cfRule>
  </conditionalFormatting>
  <conditionalFormatting sqref="B837">
    <cfRule type="containsText" dxfId="1191" priority="1231" operator="containsText" text="ВЕРНО">
      <formula>NOT(ISERROR(SEARCH("ВЕРНО",B837)))</formula>
    </cfRule>
    <cfRule type="containsText" dxfId="1190" priority="1232" operator="containsText" text="ОШИБКА">
      <formula>NOT(ISERROR(SEARCH("ОШИБКА",B837)))</formula>
    </cfRule>
  </conditionalFormatting>
  <conditionalFormatting sqref="B838">
    <cfRule type="containsText" dxfId="1189" priority="1229" operator="containsText" text="ВЕРНО">
      <formula>NOT(ISERROR(SEARCH("ВЕРНО",B838)))</formula>
    </cfRule>
    <cfRule type="containsText" dxfId="1188" priority="1230" operator="containsText" text="ОШИБКА">
      <formula>NOT(ISERROR(SEARCH("ОШИБКА",B838)))</formula>
    </cfRule>
  </conditionalFormatting>
  <conditionalFormatting sqref="B839">
    <cfRule type="containsText" dxfId="1187" priority="1227" operator="containsText" text="ВЕРНО">
      <formula>NOT(ISERROR(SEARCH("ВЕРНО",B839)))</formula>
    </cfRule>
    <cfRule type="containsText" dxfId="1186" priority="1228" operator="containsText" text="ОШИБКА">
      <formula>NOT(ISERROR(SEARCH("ОШИБКА",B839)))</formula>
    </cfRule>
  </conditionalFormatting>
  <conditionalFormatting sqref="B867">
    <cfRule type="containsText" dxfId="1185" priority="1171" operator="containsText" text="ВЕРНО">
      <formula>NOT(ISERROR(SEARCH("ВЕРНО",B867)))</formula>
    </cfRule>
    <cfRule type="containsText" dxfId="1184" priority="1172" operator="containsText" text="ОШИБКА">
      <formula>NOT(ISERROR(SEARCH("ОШИБКА",B867)))</formula>
    </cfRule>
  </conditionalFormatting>
  <conditionalFormatting sqref="B876">
    <cfRule type="containsText" dxfId="1183" priority="1153" operator="containsText" text="ВЕРНО">
      <formula>NOT(ISERROR(SEARCH("ВЕРНО",B876)))</formula>
    </cfRule>
    <cfRule type="containsText" dxfId="1182" priority="1154" operator="containsText" text="ОШИБКА">
      <formula>NOT(ISERROR(SEARCH("ОШИБКА",B876)))</formula>
    </cfRule>
  </conditionalFormatting>
  <conditionalFormatting sqref="B842">
    <cfRule type="containsText" dxfId="1181" priority="1221" operator="containsText" text="ВЕРНО">
      <formula>NOT(ISERROR(SEARCH("ВЕРНО",B842)))</formula>
    </cfRule>
    <cfRule type="containsText" dxfId="1180" priority="1222" operator="containsText" text="ОШИБКА">
      <formula>NOT(ISERROR(SEARCH("ОШИБКА",B842)))</formula>
    </cfRule>
  </conditionalFormatting>
  <conditionalFormatting sqref="B861">
    <cfRule type="containsText" dxfId="1179" priority="1183" operator="containsText" text="ВЕРНО">
      <formula>NOT(ISERROR(SEARCH("ВЕРНО",B861)))</formula>
    </cfRule>
    <cfRule type="containsText" dxfId="1178" priority="1184" operator="containsText" text="ОШИБКА">
      <formula>NOT(ISERROR(SEARCH("ОШИБКА",B861)))</formula>
    </cfRule>
  </conditionalFormatting>
  <conditionalFormatting sqref="B871">
    <cfRule type="containsText" dxfId="1177" priority="1163" operator="containsText" text="ВЕРНО">
      <formula>NOT(ISERROR(SEARCH("ВЕРНО",B871)))</formula>
    </cfRule>
    <cfRule type="containsText" dxfId="1176" priority="1164" operator="containsText" text="ОШИБКА">
      <formula>NOT(ISERROR(SEARCH("ОШИБКА",B871)))</formula>
    </cfRule>
  </conditionalFormatting>
  <conditionalFormatting sqref="B880">
    <cfRule type="containsText" dxfId="1175" priority="1145" operator="containsText" text="ВЕРНО">
      <formula>NOT(ISERROR(SEARCH("ВЕРНО",B880)))</formula>
    </cfRule>
    <cfRule type="containsText" dxfId="1174" priority="1146" operator="containsText" text="ОШИБКА">
      <formula>NOT(ISERROR(SEARCH("ОШИБКА",B880)))</formula>
    </cfRule>
  </conditionalFormatting>
  <conditionalFormatting sqref="B846">
    <cfRule type="containsText" dxfId="1173" priority="1213" operator="containsText" text="ВЕРНО">
      <formula>NOT(ISERROR(SEARCH("ВЕРНО",B846)))</formula>
    </cfRule>
    <cfRule type="containsText" dxfId="1172" priority="1214" operator="containsText" text="ОШИБКА">
      <formula>NOT(ISERROR(SEARCH("ОШИБКА",B846)))</formula>
    </cfRule>
  </conditionalFormatting>
  <conditionalFormatting sqref="B847">
    <cfRule type="containsText" dxfId="1171" priority="1211" operator="containsText" text="ВЕРНО">
      <formula>NOT(ISERROR(SEARCH("ВЕРНО",B847)))</formula>
    </cfRule>
    <cfRule type="containsText" dxfId="1170" priority="1212" operator="containsText" text="ОШИБКА">
      <formula>NOT(ISERROR(SEARCH("ОШИБКА",B847)))</formula>
    </cfRule>
  </conditionalFormatting>
  <conditionalFormatting sqref="B848">
    <cfRule type="containsText" dxfId="1169" priority="1209" operator="containsText" text="ВЕРНО">
      <formula>NOT(ISERROR(SEARCH("ВЕРНО",B848)))</formula>
    </cfRule>
    <cfRule type="containsText" dxfId="1168" priority="1210" operator="containsText" text="ОШИБКА">
      <formula>NOT(ISERROR(SEARCH("ОШИБКА",B848)))</formula>
    </cfRule>
  </conditionalFormatting>
  <conditionalFormatting sqref="B885">
    <cfRule type="containsText" dxfId="1167" priority="1135" operator="containsText" text="ВЕРНО">
      <formula>NOT(ISERROR(SEARCH("ВЕРНО",B885)))</formula>
    </cfRule>
    <cfRule type="containsText" dxfId="1166" priority="1136" operator="containsText" text="ОШИБКА">
      <formula>NOT(ISERROR(SEARCH("ОШИБКА",B885)))</formula>
    </cfRule>
  </conditionalFormatting>
  <conditionalFormatting sqref="B894">
    <cfRule type="containsText" dxfId="1165" priority="1117" operator="containsText" text="ВЕРНО">
      <formula>NOT(ISERROR(SEARCH("ВЕРНО",B894)))</formula>
    </cfRule>
    <cfRule type="containsText" dxfId="1164" priority="1118" operator="containsText" text="ОШИБКА">
      <formula>NOT(ISERROR(SEARCH("ОШИБКА",B894)))</formula>
    </cfRule>
  </conditionalFormatting>
  <conditionalFormatting sqref="B851">
    <cfRule type="containsText" dxfId="1163" priority="1203" operator="containsText" text="ВЕРНО">
      <formula>NOT(ISERROR(SEARCH("ВЕРНО",B851)))</formula>
    </cfRule>
    <cfRule type="containsText" dxfId="1162" priority="1204" operator="containsText" text="ОШИБКА">
      <formula>NOT(ISERROR(SEARCH("ОШИБКА",B851)))</formula>
    </cfRule>
  </conditionalFormatting>
  <conditionalFormatting sqref="B870">
    <cfRule type="containsText" dxfId="1161" priority="1165" operator="containsText" text="ВЕРНО">
      <formula>NOT(ISERROR(SEARCH("ВЕРНО",B870)))</formula>
    </cfRule>
    <cfRule type="containsText" dxfId="1160" priority="1166" operator="containsText" text="ОШИБКА">
      <formula>NOT(ISERROR(SEARCH("ОШИБКА",B870)))</formula>
    </cfRule>
  </conditionalFormatting>
  <conditionalFormatting sqref="B889">
    <cfRule type="containsText" dxfId="1159" priority="1127" operator="containsText" text="ВЕРНО">
      <formula>NOT(ISERROR(SEARCH("ВЕРНО",B889)))</formula>
    </cfRule>
    <cfRule type="containsText" dxfId="1158" priority="1128" operator="containsText" text="ОШИБКА">
      <formula>NOT(ISERROR(SEARCH("ОШИБКА",B889)))</formula>
    </cfRule>
  </conditionalFormatting>
  <conditionalFormatting sqref="B898">
    <cfRule type="containsText" dxfId="1157" priority="1109" operator="containsText" text="ВЕРНО">
      <formula>NOT(ISERROR(SEARCH("ВЕРНО",B898)))</formula>
    </cfRule>
    <cfRule type="containsText" dxfId="1156" priority="1110" operator="containsText" text="ОШИБКА">
      <formula>NOT(ISERROR(SEARCH("ОШИБКА",B898)))</formula>
    </cfRule>
  </conditionalFormatting>
  <conditionalFormatting sqref="B855">
    <cfRule type="containsText" dxfId="1155" priority="1195" operator="containsText" text="ВЕРНО">
      <formula>NOT(ISERROR(SEARCH("ВЕРНО",B855)))</formula>
    </cfRule>
    <cfRule type="containsText" dxfId="1154" priority="1196" operator="containsText" text="ОШИБКА">
      <formula>NOT(ISERROR(SEARCH("ОШИБКА",B855)))</formula>
    </cfRule>
  </conditionalFormatting>
  <conditionalFormatting sqref="B856">
    <cfRule type="containsText" dxfId="1153" priority="1193" operator="containsText" text="ВЕРНО">
      <formula>NOT(ISERROR(SEARCH("ВЕРНО",B856)))</formula>
    </cfRule>
    <cfRule type="containsText" dxfId="1152" priority="1194" operator="containsText" text="ОШИБКА">
      <formula>NOT(ISERROR(SEARCH("ОШИБКА",B856)))</formula>
    </cfRule>
  </conditionalFormatting>
  <conditionalFormatting sqref="B857">
    <cfRule type="containsText" dxfId="1151" priority="1191" operator="containsText" text="ВЕРНО">
      <formula>NOT(ISERROR(SEARCH("ВЕРНО",B857)))</formula>
    </cfRule>
    <cfRule type="containsText" dxfId="1150" priority="1192" operator="containsText" text="ОШИБКА">
      <formula>NOT(ISERROR(SEARCH("ОШИБКА",B857)))</formula>
    </cfRule>
  </conditionalFormatting>
  <conditionalFormatting sqref="B903">
    <cfRule type="containsText" dxfId="1149" priority="1099" operator="containsText" text="ВЕРНО">
      <formula>NOT(ISERROR(SEARCH("ВЕРНО",B903)))</formula>
    </cfRule>
    <cfRule type="containsText" dxfId="1148" priority="1100" operator="containsText" text="ОШИБКА">
      <formula>NOT(ISERROR(SEARCH("ОШИБКА",B903)))</formula>
    </cfRule>
  </conditionalFormatting>
  <conditionalFormatting sqref="B859">
    <cfRule type="containsText" dxfId="1147" priority="1187" operator="containsText" text="ВЕРНО">
      <formula>NOT(ISERROR(SEARCH("ВЕРНО",B859)))</formula>
    </cfRule>
    <cfRule type="containsText" dxfId="1146" priority="1188" operator="containsText" text="ОШИБКА">
      <formula>NOT(ISERROR(SEARCH("ОШИБКА",B859)))</formula>
    </cfRule>
  </conditionalFormatting>
  <conditionalFormatting sqref="B860">
    <cfRule type="containsText" dxfId="1145" priority="1185" operator="containsText" text="ВЕРНО">
      <formula>NOT(ISERROR(SEARCH("ВЕРНО",B860)))</formula>
    </cfRule>
    <cfRule type="containsText" dxfId="1144" priority="1186" operator="containsText" text="ОШИБКА">
      <formula>NOT(ISERROR(SEARCH("ОШИБКА",B860)))</formula>
    </cfRule>
  </conditionalFormatting>
  <conditionalFormatting sqref="B879">
    <cfRule type="containsText" dxfId="1143" priority="1147" operator="containsText" text="ВЕРНО">
      <formula>NOT(ISERROR(SEARCH("ВЕРНО",B879)))</formula>
    </cfRule>
    <cfRule type="containsText" dxfId="1142" priority="1148" operator="containsText" text="ОШИБКА">
      <formula>NOT(ISERROR(SEARCH("ОШИБКА",B879)))</formula>
    </cfRule>
  </conditionalFormatting>
  <conditionalFormatting sqref="B907">
    <cfRule type="containsText" dxfId="1141" priority="1091" operator="containsText" text="ВЕРНО">
      <formula>NOT(ISERROR(SEARCH("ВЕРНО",B907)))</formula>
    </cfRule>
    <cfRule type="containsText" dxfId="1140" priority="1092" operator="containsText" text="ОШИБКА">
      <formula>NOT(ISERROR(SEARCH("ОШИБКА",B907)))</formula>
    </cfRule>
  </conditionalFormatting>
  <conditionalFormatting sqref="B863">
    <cfRule type="containsText" dxfId="1139" priority="1179" operator="containsText" text="ВЕРНО">
      <formula>NOT(ISERROR(SEARCH("ВЕРНО",B863)))</formula>
    </cfRule>
    <cfRule type="containsText" dxfId="1138" priority="1180" operator="containsText" text="ОШИБКА">
      <formula>NOT(ISERROR(SEARCH("ОШИБКА",B863)))</formula>
    </cfRule>
  </conditionalFormatting>
  <conditionalFormatting sqref="B864">
    <cfRule type="containsText" dxfId="1137" priority="1177" operator="containsText" text="ВЕРНО">
      <formula>NOT(ISERROR(SEARCH("ВЕРНО",B864)))</formula>
    </cfRule>
    <cfRule type="containsText" dxfId="1136" priority="1178" operator="containsText" text="ОШИБКА">
      <formula>NOT(ISERROR(SEARCH("ОШИБКА",B864)))</formula>
    </cfRule>
  </conditionalFormatting>
  <conditionalFormatting sqref="B865">
    <cfRule type="containsText" dxfId="1135" priority="1175" operator="containsText" text="ВЕРНО">
      <formula>NOT(ISERROR(SEARCH("ВЕРНО",B865)))</formula>
    </cfRule>
    <cfRule type="containsText" dxfId="1134" priority="1176" operator="containsText" text="ОШИБКА">
      <formula>NOT(ISERROR(SEARCH("ОШИБКА",B865)))</formula>
    </cfRule>
  </conditionalFormatting>
  <conditionalFormatting sqref="B866">
    <cfRule type="containsText" dxfId="1133" priority="1173" operator="containsText" text="ВЕРНО">
      <formula>NOT(ISERROR(SEARCH("ВЕРНО",B866)))</formula>
    </cfRule>
    <cfRule type="containsText" dxfId="1132" priority="1174" operator="containsText" text="ОШИБКА">
      <formula>NOT(ISERROR(SEARCH("ОШИБКА",B866)))</formula>
    </cfRule>
  </conditionalFormatting>
  <conditionalFormatting sqref="B912">
    <cfRule type="containsText" dxfId="1131" priority="1081" operator="containsText" text="ВЕРНО">
      <formula>NOT(ISERROR(SEARCH("ВЕРНО",B912)))</formula>
    </cfRule>
    <cfRule type="containsText" dxfId="1130" priority="1082" operator="containsText" text="ОШИБКА">
      <formula>NOT(ISERROR(SEARCH("ОШИБКА",B912)))</formula>
    </cfRule>
  </conditionalFormatting>
  <conditionalFormatting sqref="B868">
    <cfRule type="containsText" dxfId="1129" priority="1169" operator="containsText" text="ВЕРНО">
      <formula>NOT(ISERROR(SEARCH("ВЕРНО",B868)))</formula>
    </cfRule>
    <cfRule type="containsText" dxfId="1128" priority="1170" operator="containsText" text="ОШИБКА">
      <formula>NOT(ISERROR(SEARCH("ОШИБКА",B868)))</formula>
    </cfRule>
  </conditionalFormatting>
  <conditionalFormatting sqref="B869">
    <cfRule type="containsText" dxfId="1127" priority="1167" operator="containsText" text="ВЕРНО">
      <formula>NOT(ISERROR(SEARCH("ВЕРНО",B869)))</formula>
    </cfRule>
    <cfRule type="containsText" dxfId="1126" priority="1168" operator="containsText" text="ОШИБКА">
      <formula>NOT(ISERROR(SEARCH("ОШИБКА",B869)))</formula>
    </cfRule>
  </conditionalFormatting>
  <conditionalFormatting sqref="B888">
    <cfRule type="containsText" dxfId="1125" priority="1129" operator="containsText" text="ВЕРНО">
      <formula>NOT(ISERROR(SEARCH("ВЕРНО",B888)))</formula>
    </cfRule>
    <cfRule type="containsText" dxfId="1124" priority="1130" operator="containsText" text="ОШИБКА">
      <formula>NOT(ISERROR(SEARCH("ОШИБКА",B888)))</formula>
    </cfRule>
  </conditionalFormatting>
  <conditionalFormatting sqref="B916">
    <cfRule type="containsText" dxfId="1123" priority="1073" operator="containsText" text="ВЕРНО">
      <formula>NOT(ISERROR(SEARCH("ВЕРНО",B916)))</formula>
    </cfRule>
    <cfRule type="containsText" dxfId="1122" priority="1074" operator="containsText" text="ОШИБКА">
      <formula>NOT(ISERROR(SEARCH("ОШИБКА",B916)))</formula>
    </cfRule>
  </conditionalFormatting>
  <conditionalFormatting sqref="B872">
    <cfRule type="containsText" dxfId="1121" priority="1161" operator="containsText" text="ВЕРНО">
      <formula>NOT(ISERROR(SEARCH("ВЕРНО",B872)))</formula>
    </cfRule>
    <cfRule type="containsText" dxfId="1120" priority="1162" operator="containsText" text="ОШИБКА">
      <formula>NOT(ISERROR(SEARCH("ОШИБКА",B872)))</formula>
    </cfRule>
  </conditionalFormatting>
  <conditionalFormatting sqref="B873">
    <cfRule type="containsText" dxfId="1119" priority="1159" operator="containsText" text="ВЕРНО">
      <formula>NOT(ISERROR(SEARCH("ВЕРНО",B873)))</formula>
    </cfRule>
    <cfRule type="containsText" dxfId="1118" priority="1160" operator="containsText" text="ОШИБКА">
      <formula>NOT(ISERROR(SEARCH("ОШИБКА",B873)))</formula>
    </cfRule>
  </conditionalFormatting>
  <conditionalFormatting sqref="B874">
    <cfRule type="containsText" dxfId="1117" priority="1157" operator="containsText" text="ВЕРНО">
      <formula>NOT(ISERROR(SEARCH("ВЕРНО",B874)))</formula>
    </cfRule>
    <cfRule type="containsText" dxfId="1116" priority="1158" operator="containsText" text="ОШИБКА">
      <formula>NOT(ISERROR(SEARCH("ОШИБКА",B874)))</formula>
    </cfRule>
  </conditionalFormatting>
  <conditionalFormatting sqref="B875">
    <cfRule type="containsText" dxfId="1115" priority="1155" operator="containsText" text="ВЕРНО">
      <formula>NOT(ISERROR(SEARCH("ВЕРНО",B875)))</formula>
    </cfRule>
    <cfRule type="containsText" dxfId="1114" priority="1156" operator="containsText" text="ОШИБКА">
      <formula>NOT(ISERROR(SEARCH("ОШИБКА",B875)))</formula>
    </cfRule>
  </conditionalFormatting>
  <conditionalFormatting sqref="B913">
    <cfRule type="containsText" dxfId="1113" priority="1079" operator="containsText" text="ВЕРНО">
      <formula>NOT(ISERROR(SEARCH("ВЕРНО",B913)))</formula>
    </cfRule>
    <cfRule type="containsText" dxfId="1112" priority="1080" operator="containsText" text="ОШИБКА">
      <formula>NOT(ISERROR(SEARCH("ОШИБКА",B913)))</formula>
    </cfRule>
  </conditionalFormatting>
  <conditionalFormatting sqref="B877">
    <cfRule type="containsText" dxfId="1111" priority="1151" operator="containsText" text="ВЕРНО">
      <formula>NOT(ISERROR(SEARCH("ВЕРНО",B877)))</formula>
    </cfRule>
    <cfRule type="containsText" dxfId="1110" priority="1152" operator="containsText" text="ОШИБКА">
      <formula>NOT(ISERROR(SEARCH("ОШИБКА",B877)))</formula>
    </cfRule>
  </conditionalFormatting>
  <conditionalFormatting sqref="B878">
    <cfRule type="containsText" dxfId="1109" priority="1149" operator="containsText" text="ВЕРНО">
      <formula>NOT(ISERROR(SEARCH("ВЕРНО",B878)))</formula>
    </cfRule>
    <cfRule type="containsText" dxfId="1108" priority="1150" operator="containsText" text="ОШИБКА">
      <formula>NOT(ISERROR(SEARCH("ОШИБКА",B878)))</formula>
    </cfRule>
  </conditionalFormatting>
  <conditionalFormatting sqref="B897">
    <cfRule type="containsText" dxfId="1107" priority="1111" operator="containsText" text="ВЕРНО">
      <formula>NOT(ISERROR(SEARCH("ВЕРНО",B897)))</formula>
    </cfRule>
    <cfRule type="containsText" dxfId="1106" priority="1112" operator="containsText" text="ОШИБКА">
      <formula>NOT(ISERROR(SEARCH("ОШИБКА",B897)))</formula>
    </cfRule>
  </conditionalFormatting>
  <conditionalFormatting sqref="B917">
    <cfRule type="containsText" dxfId="1105" priority="1071" operator="containsText" text="ВЕРНО">
      <formula>NOT(ISERROR(SEARCH("ВЕРНО",B917)))</formula>
    </cfRule>
    <cfRule type="containsText" dxfId="1104" priority="1072" operator="containsText" text="ОШИБКА">
      <formula>NOT(ISERROR(SEARCH("ОШИБКА",B917)))</formula>
    </cfRule>
  </conditionalFormatting>
  <conditionalFormatting sqref="B881">
    <cfRule type="containsText" dxfId="1103" priority="1143" operator="containsText" text="ВЕРНО">
      <formula>NOT(ISERROR(SEARCH("ВЕРНО",B881)))</formula>
    </cfRule>
    <cfRule type="containsText" dxfId="1102" priority="1144" operator="containsText" text="ОШИБКА">
      <formula>NOT(ISERROR(SEARCH("ОШИБКА",B881)))</formula>
    </cfRule>
  </conditionalFormatting>
  <conditionalFormatting sqref="B882">
    <cfRule type="containsText" dxfId="1101" priority="1141" operator="containsText" text="ВЕРНО">
      <formula>NOT(ISERROR(SEARCH("ВЕРНО",B882)))</formula>
    </cfRule>
    <cfRule type="containsText" dxfId="1100" priority="1142" operator="containsText" text="ОШИБКА">
      <formula>NOT(ISERROR(SEARCH("ОШИБКА",B882)))</formula>
    </cfRule>
  </conditionalFormatting>
  <conditionalFormatting sqref="B883">
    <cfRule type="containsText" dxfId="1099" priority="1139" operator="containsText" text="ВЕРНО">
      <formula>NOT(ISERROR(SEARCH("ВЕРНО",B883)))</formula>
    </cfRule>
    <cfRule type="containsText" dxfId="1098" priority="1140" operator="containsText" text="ОШИБКА">
      <formula>NOT(ISERROR(SEARCH("ОШИБКА",B883)))</formula>
    </cfRule>
  </conditionalFormatting>
  <conditionalFormatting sqref="B884">
    <cfRule type="containsText" dxfId="1097" priority="1137" operator="containsText" text="ВЕРНО">
      <formula>NOT(ISERROR(SEARCH("ВЕРНО",B884)))</formula>
    </cfRule>
    <cfRule type="containsText" dxfId="1096" priority="1138" operator="containsText" text="ОШИБКА">
      <formula>NOT(ISERROR(SEARCH("ОШИБКА",B884)))</formula>
    </cfRule>
  </conditionalFormatting>
  <conditionalFormatting sqref="B921">
    <cfRule type="containsText" dxfId="1095" priority="1063" operator="containsText" text="ВЕРНО">
      <formula>NOT(ISERROR(SEARCH("ВЕРНО",B921)))</formula>
    </cfRule>
    <cfRule type="containsText" dxfId="1094" priority="1064" operator="containsText" text="ОШИБКА">
      <formula>NOT(ISERROR(SEARCH("ОШИБКА",B921)))</formula>
    </cfRule>
  </conditionalFormatting>
  <conditionalFormatting sqref="B886">
    <cfRule type="containsText" dxfId="1093" priority="1133" operator="containsText" text="ВЕРНО">
      <formula>NOT(ISERROR(SEARCH("ВЕРНО",B886)))</formula>
    </cfRule>
    <cfRule type="containsText" dxfId="1092" priority="1134" operator="containsText" text="ОШИБКА">
      <formula>NOT(ISERROR(SEARCH("ОШИБКА",B886)))</formula>
    </cfRule>
  </conditionalFormatting>
  <conditionalFormatting sqref="B887">
    <cfRule type="containsText" dxfId="1091" priority="1131" operator="containsText" text="ВЕРНО">
      <formula>NOT(ISERROR(SEARCH("ВЕРНО",B887)))</formula>
    </cfRule>
    <cfRule type="containsText" dxfId="1090" priority="1132" operator="containsText" text="ОШИБКА">
      <formula>NOT(ISERROR(SEARCH("ОШИБКА",B887)))</formula>
    </cfRule>
  </conditionalFormatting>
  <conditionalFormatting sqref="B906">
    <cfRule type="containsText" dxfId="1089" priority="1093" operator="containsText" text="ВЕРНО">
      <formula>NOT(ISERROR(SEARCH("ВЕРНО",B906)))</formula>
    </cfRule>
    <cfRule type="containsText" dxfId="1088" priority="1094" operator="containsText" text="ОШИБКА">
      <formula>NOT(ISERROR(SEARCH("ОШИБКА",B906)))</formula>
    </cfRule>
  </conditionalFormatting>
  <conditionalFormatting sqref="B925">
    <cfRule type="containsText" dxfId="1087" priority="1055" operator="containsText" text="ВЕРНО">
      <formula>NOT(ISERROR(SEARCH("ВЕРНО",B925)))</formula>
    </cfRule>
    <cfRule type="containsText" dxfId="1086" priority="1056" operator="containsText" text="ОШИБКА">
      <formula>NOT(ISERROR(SEARCH("ОШИБКА",B925)))</formula>
    </cfRule>
  </conditionalFormatting>
  <conditionalFormatting sqref="B890">
    <cfRule type="containsText" dxfId="1085" priority="1125" operator="containsText" text="ВЕРНО">
      <formula>NOT(ISERROR(SEARCH("ВЕРНО",B890)))</formula>
    </cfRule>
    <cfRule type="containsText" dxfId="1084" priority="1126" operator="containsText" text="ОШИБКА">
      <formula>NOT(ISERROR(SEARCH("ОШИБКА",B890)))</formula>
    </cfRule>
  </conditionalFormatting>
  <conditionalFormatting sqref="B891">
    <cfRule type="containsText" dxfId="1083" priority="1123" operator="containsText" text="ВЕРНО">
      <formula>NOT(ISERROR(SEARCH("ВЕРНО",B891)))</formula>
    </cfRule>
    <cfRule type="containsText" dxfId="1082" priority="1124" operator="containsText" text="ОШИБКА">
      <formula>NOT(ISERROR(SEARCH("ОШИБКА",B891)))</formula>
    </cfRule>
  </conditionalFormatting>
  <conditionalFormatting sqref="B892">
    <cfRule type="containsText" dxfId="1081" priority="1121" operator="containsText" text="ВЕРНО">
      <formula>NOT(ISERROR(SEARCH("ВЕРНО",B892)))</formula>
    </cfRule>
    <cfRule type="containsText" dxfId="1080" priority="1122" operator="containsText" text="ОШИБКА">
      <formula>NOT(ISERROR(SEARCH("ОШИБКА",B892)))</formula>
    </cfRule>
  </conditionalFormatting>
  <conditionalFormatting sqref="B893">
    <cfRule type="containsText" dxfId="1079" priority="1119" operator="containsText" text="ВЕРНО">
      <formula>NOT(ISERROR(SEARCH("ВЕРНО",B893)))</formula>
    </cfRule>
    <cfRule type="containsText" dxfId="1078" priority="1120" operator="containsText" text="ОШИБКА">
      <formula>NOT(ISERROR(SEARCH("ОШИБКА",B893)))</formula>
    </cfRule>
  </conditionalFormatting>
  <conditionalFormatting sqref="B931">
    <cfRule type="containsText" dxfId="1077" priority="1043" operator="containsText" text="ВЕРНО">
      <formula>NOT(ISERROR(SEARCH("ВЕРНО",B931)))</formula>
    </cfRule>
    <cfRule type="containsText" dxfId="1076" priority="1044" operator="containsText" text="ОШИБКА">
      <formula>NOT(ISERROR(SEARCH("ОШИБКА",B931)))</formula>
    </cfRule>
  </conditionalFormatting>
  <conditionalFormatting sqref="B895">
    <cfRule type="containsText" dxfId="1075" priority="1115" operator="containsText" text="ВЕРНО">
      <formula>NOT(ISERROR(SEARCH("ВЕРНО",B895)))</formula>
    </cfRule>
    <cfRule type="containsText" dxfId="1074" priority="1116" operator="containsText" text="ОШИБКА">
      <formula>NOT(ISERROR(SEARCH("ОШИБКА",B895)))</formula>
    </cfRule>
  </conditionalFormatting>
  <conditionalFormatting sqref="B896">
    <cfRule type="containsText" dxfId="1073" priority="1113" operator="containsText" text="ВЕРНО">
      <formula>NOT(ISERROR(SEARCH("ВЕРНО",B896)))</formula>
    </cfRule>
    <cfRule type="containsText" dxfId="1072" priority="1114" operator="containsText" text="ОШИБКА">
      <formula>NOT(ISERROR(SEARCH("ОШИБКА",B896)))</formula>
    </cfRule>
  </conditionalFormatting>
  <conditionalFormatting sqref="B915">
    <cfRule type="containsText" dxfId="1071" priority="1075" operator="containsText" text="ВЕРНО">
      <formula>NOT(ISERROR(SEARCH("ВЕРНО",B915)))</formula>
    </cfRule>
    <cfRule type="containsText" dxfId="1070" priority="1076" operator="containsText" text="ОШИБКА">
      <formula>NOT(ISERROR(SEARCH("ОШИБКА",B915)))</formula>
    </cfRule>
  </conditionalFormatting>
  <conditionalFormatting sqref="B935">
    <cfRule type="containsText" dxfId="1069" priority="1035" operator="containsText" text="ВЕРНО">
      <formula>NOT(ISERROR(SEARCH("ВЕРНО",B935)))</formula>
    </cfRule>
    <cfRule type="containsText" dxfId="1068" priority="1036" operator="containsText" text="ОШИБКА">
      <formula>NOT(ISERROR(SEARCH("ОШИБКА",B935)))</formula>
    </cfRule>
  </conditionalFormatting>
  <conditionalFormatting sqref="B899">
    <cfRule type="containsText" dxfId="1067" priority="1107" operator="containsText" text="ВЕРНО">
      <formula>NOT(ISERROR(SEARCH("ВЕРНО",B899)))</formula>
    </cfRule>
    <cfRule type="containsText" dxfId="1066" priority="1108" operator="containsText" text="ОШИБКА">
      <formula>NOT(ISERROR(SEARCH("ОШИБКА",B899)))</formula>
    </cfRule>
  </conditionalFormatting>
  <conditionalFormatting sqref="B900">
    <cfRule type="containsText" dxfId="1065" priority="1105" operator="containsText" text="ВЕРНО">
      <formula>NOT(ISERROR(SEARCH("ВЕРНО",B900)))</formula>
    </cfRule>
    <cfRule type="containsText" dxfId="1064" priority="1106" operator="containsText" text="ОШИБКА">
      <formula>NOT(ISERROR(SEARCH("ОШИБКА",B900)))</formula>
    </cfRule>
  </conditionalFormatting>
  <conditionalFormatting sqref="B901">
    <cfRule type="containsText" dxfId="1063" priority="1103" operator="containsText" text="ВЕРНО">
      <formula>NOT(ISERROR(SEARCH("ВЕРНО",B901)))</formula>
    </cfRule>
    <cfRule type="containsText" dxfId="1062" priority="1104" operator="containsText" text="ОШИБКА">
      <formula>NOT(ISERROR(SEARCH("ОШИБКА",B901)))</formula>
    </cfRule>
  </conditionalFormatting>
  <conditionalFormatting sqref="B902">
    <cfRule type="containsText" dxfId="1061" priority="1101" operator="containsText" text="ВЕРНО">
      <formula>NOT(ISERROR(SEARCH("ВЕРНО",B902)))</formula>
    </cfRule>
    <cfRule type="containsText" dxfId="1060" priority="1102" operator="containsText" text="ОШИБКА">
      <formula>NOT(ISERROR(SEARCH("ОШИБКА",B902)))</formula>
    </cfRule>
  </conditionalFormatting>
  <conditionalFormatting sqref="B940">
    <cfRule type="containsText" dxfId="1059" priority="1025" operator="containsText" text="ВЕРНО">
      <formula>NOT(ISERROR(SEARCH("ВЕРНО",B940)))</formula>
    </cfRule>
    <cfRule type="containsText" dxfId="1058" priority="1026" operator="containsText" text="ОШИБКА">
      <formula>NOT(ISERROR(SEARCH("ОШИБКА",B940)))</formula>
    </cfRule>
  </conditionalFormatting>
  <conditionalFormatting sqref="B904">
    <cfRule type="containsText" dxfId="1057" priority="1097" operator="containsText" text="ВЕРНО">
      <formula>NOT(ISERROR(SEARCH("ВЕРНО",B904)))</formula>
    </cfRule>
    <cfRule type="containsText" dxfId="1056" priority="1098" operator="containsText" text="ОШИБКА">
      <formula>NOT(ISERROR(SEARCH("ОШИБКА",B904)))</formula>
    </cfRule>
  </conditionalFormatting>
  <conditionalFormatting sqref="B905">
    <cfRule type="containsText" dxfId="1055" priority="1095" operator="containsText" text="ВЕРНО">
      <formula>NOT(ISERROR(SEARCH("ВЕРНО",B905)))</formula>
    </cfRule>
    <cfRule type="containsText" dxfId="1054" priority="1096" operator="containsText" text="ОШИБКА">
      <formula>NOT(ISERROR(SEARCH("ОШИБКА",B905)))</formula>
    </cfRule>
  </conditionalFormatting>
  <conditionalFormatting sqref="B924">
    <cfRule type="containsText" dxfId="1053" priority="1057" operator="containsText" text="ВЕРНО">
      <formula>NOT(ISERROR(SEARCH("ВЕРНО",B924)))</formula>
    </cfRule>
    <cfRule type="containsText" dxfId="1052" priority="1058" operator="containsText" text="ОШИБКА">
      <formula>NOT(ISERROR(SEARCH("ОШИБКА",B924)))</formula>
    </cfRule>
  </conditionalFormatting>
  <conditionalFormatting sqref="B944">
    <cfRule type="containsText" dxfId="1051" priority="1017" operator="containsText" text="ВЕРНО">
      <formula>NOT(ISERROR(SEARCH("ВЕРНО",B944)))</formula>
    </cfRule>
    <cfRule type="containsText" dxfId="1050" priority="1018" operator="containsText" text="ОШИБКА">
      <formula>NOT(ISERROR(SEARCH("ОШИБКА",B944)))</formula>
    </cfRule>
  </conditionalFormatting>
  <conditionalFormatting sqref="B908">
    <cfRule type="containsText" dxfId="1049" priority="1089" operator="containsText" text="ВЕРНО">
      <formula>NOT(ISERROR(SEARCH("ВЕРНО",B908)))</formula>
    </cfRule>
    <cfRule type="containsText" dxfId="1048" priority="1090" operator="containsText" text="ОШИБКА">
      <formula>NOT(ISERROR(SEARCH("ОШИБКА",B908)))</formula>
    </cfRule>
  </conditionalFormatting>
  <conditionalFormatting sqref="B909">
    <cfRule type="containsText" dxfId="1047" priority="1087" operator="containsText" text="ВЕРНО">
      <formula>NOT(ISERROR(SEARCH("ВЕРНО",B909)))</formula>
    </cfRule>
    <cfRule type="containsText" dxfId="1046" priority="1088" operator="containsText" text="ОШИБКА">
      <formula>NOT(ISERROR(SEARCH("ОШИБКА",B909)))</formula>
    </cfRule>
  </conditionalFormatting>
  <conditionalFormatting sqref="B910">
    <cfRule type="containsText" dxfId="1045" priority="1085" operator="containsText" text="ВЕРНО">
      <formula>NOT(ISERROR(SEARCH("ВЕРНО",B910)))</formula>
    </cfRule>
    <cfRule type="containsText" dxfId="1044" priority="1086" operator="containsText" text="ОШИБКА">
      <formula>NOT(ISERROR(SEARCH("ОШИБКА",B910)))</formula>
    </cfRule>
  </conditionalFormatting>
  <conditionalFormatting sqref="B911">
    <cfRule type="containsText" dxfId="1043" priority="1083" operator="containsText" text="ВЕРНО">
      <formula>NOT(ISERROR(SEARCH("ВЕРНО",B911)))</formula>
    </cfRule>
    <cfRule type="containsText" dxfId="1042" priority="1084" operator="containsText" text="ОШИБКА">
      <formula>NOT(ISERROR(SEARCH("ОШИБКА",B911)))</formula>
    </cfRule>
  </conditionalFormatting>
  <conditionalFormatting sqref="B949">
    <cfRule type="containsText" dxfId="1041" priority="1007" operator="containsText" text="ВЕРНО">
      <formula>NOT(ISERROR(SEARCH("ВЕРНО",B949)))</formula>
    </cfRule>
    <cfRule type="containsText" dxfId="1040" priority="1008" operator="containsText" text="ОШИБКА">
      <formula>NOT(ISERROR(SEARCH("ОШИБКА",B949)))</formula>
    </cfRule>
  </conditionalFormatting>
  <conditionalFormatting sqref="B959">
    <cfRule type="containsText" dxfId="1039" priority="987" operator="containsText" text="ВЕРНО">
      <formula>NOT(ISERROR(SEARCH("ВЕРНО",B959)))</formula>
    </cfRule>
    <cfRule type="containsText" dxfId="1038" priority="988" operator="containsText" text="ОШИБКА">
      <formula>NOT(ISERROR(SEARCH("ОШИБКА",B959)))</formula>
    </cfRule>
  </conditionalFormatting>
  <conditionalFormatting sqref="B914">
    <cfRule type="containsText" dxfId="1037" priority="1077" operator="containsText" text="ВЕРНО">
      <formula>NOT(ISERROR(SEARCH("ВЕРНО",B914)))</formula>
    </cfRule>
    <cfRule type="containsText" dxfId="1036" priority="1078" operator="containsText" text="ОШИБКА">
      <formula>NOT(ISERROR(SEARCH("ОШИБКА",B914)))</formula>
    </cfRule>
  </conditionalFormatting>
  <conditionalFormatting sqref="B934">
    <cfRule type="containsText" dxfId="1035" priority="1037" operator="containsText" text="ВЕРНО">
      <formula>NOT(ISERROR(SEARCH("ВЕРНО",B934)))</formula>
    </cfRule>
    <cfRule type="containsText" dxfId="1034" priority="1038" operator="containsText" text="ОШИБКА">
      <formula>NOT(ISERROR(SEARCH("ОШИБКА",B934)))</formula>
    </cfRule>
  </conditionalFormatting>
  <conditionalFormatting sqref="B953">
    <cfRule type="containsText" dxfId="1033" priority="999" operator="containsText" text="ВЕРНО">
      <formula>NOT(ISERROR(SEARCH("ВЕРНО",B953)))</formula>
    </cfRule>
    <cfRule type="containsText" dxfId="1032" priority="1000" operator="containsText" text="ОШИБКА">
      <formula>NOT(ISERROR(SEARCH("ОШИБКА",B953)))</formula>
    </cfRule>
  </conditionalFormatting>
  <conditionalFormatting sqref="B963">
    <cfRule type="containsText" dxfId="1031" priority="979" operator="containsText" text="ВЕРНО">
      <formula>NOT(ISERROR(SEARCH("ВЕРНО",B963)))</formula>
    </cfRule>
    <cfRule type="containsText" dxfId="1030" priority="980" operator="containsText" text="ОШИБКА">
      <formula>NOT(ISERROR(SEARCH("ОШИБКА",B963)))</formula>
    </cfRule>
  </conditionalFormatting>
  <conditionalFormatting sqref="B918">
    <cfRule type="containsText" dxfId="1029" priority="1069" operator="containsText" text="ВЕРНО">
      <formula>NOT(ISERROR(SEARCH("ВЕРНО",B918)))</formula>
    </cfRule>
    <cfRule type="containsText" dxfId="1028" priority="1070" operator="containsText" text="ОШИБКА">
      <formula>NOT(ISERROR(SEARCH("ОШИБКА",B918)))</formula>
    </cfRule>
  </conditionalFormatting>
  <conditionalFormatting sqref="B919">
    <cfRule type="containsText" dxfId="1027" priority="1067" operator="containsText" text="ВЕРНО">
      <formula>NOT(ISERROR(SEARCH("ВЕРНО",B919)))</formula>
    </cfRule>
    <cfRule type="containsText" dxfId="1026" priority="1068" operator="containsText" text="ОШИБКА">
      <formula>NOT(ISERROR(SEARCH("ОШИБКА",B919)))</formula>
    </cfRule>
  </conditionalFormatting>
  <conditionalFormatting sqref="B920">
    <cfRule type="containsText" dxfId="1025" priority="1065" operator="containsText" text="ВЕРНО">
      <formula>NOT(ISERROR(SEARCH("ВЕРНО",B920)))</formula>
    </cfRule>
    <cfRule type="containsText" dxfId="1024" priority="1066" operator="containsText" text="ОШИБКА">
      <formula>NOT(ISERROR(SEARCH("ОШИБКА",B920)))</formula>
    </cfRule>
  </conditionalFormatting>
  <conditionalFormatting sqref="B969">
    <cfRule type="containsText" dxfId="1023" priority="967" operator="containsText" text="ВЕРНО">
      <formula>NOT(ISERROR(SEARCH("ВЕРНО",B969)))</formula>
    </cfRule>
    <cfRule type="containsText" dxfId="1022" priority="968" operator="containsText" text="ОШИБКА">
      <formula>NOT(ISERROR(SEARCH("ОШИБКА",B969)))</formula>
    </cfRule>
  </conditionalFormatting>
  <conditionalFormatting sqref="B922">
    <cfRule type="containsText" dxfId="1021" priority="1061" operator="containsText" text="ВЕРНО">
      <formula>NOT(ISERROR(SEARCH("ВЕРНО",B922)))</formula>
    </cfRule>
    <cfRule type="containsText" dxfId="1020" priority="1062" operator="containsText" text="ОШИБКА">
      <formula>NOT(ISERROR(SEARCH("ОШИБКА",B922)))</formula>
    </cfRule>
  </conditionalFormatting>
  <conditionalFormatting sqref="B923">
    <cfRule type="containsText" dxfId="1019" priority="1059" operator="containsText" text="ВЕРНО">
      <formula>NOT(ISERROR(SEARCH("ВЕРНО",B923)))</formula>
    </cfRule>
    <cfRule type="containsText" dxfId="1018" priority="1060" operator="containsText" text="ОШИБКА">
      <formula>NOT(ISERROR(SEARCH("ОШИБКА",B923)))</formula>
    </cfRule>
  </conditionalFormatting>
  <conditionalFormatting sqref="B943">
    <cfRule type="containsText" dxfId="1017" priority="1019" operator="containsText" text="ВЕРНО">
      <formula>NOT(ISERROR(SEARCH("ВЕРНО",B943)))</formula>
    </cfRule>
    <cfRule type="containsText" dxfId="1016" priority="1020" operator="containsText" text="ОШИБКА">
      <formula>NOT(ISERROR(SEARCH("ОШИБКА",B943)))</formula>
    </cfRule>
  </conditionalFormatting>
  <conditionalFormatting sqref="B973">
    <cfRule type="containsText" dxfId="1015" priority="959" operator="containsText" text="ВЕРНО">
      <formula>NOT(ISERROR(SEARCH("ВЕРНО",B973)))</formula>
    </cfRule>
    <cfRule type="containsText" dxfId="1014" priority="960" operator="containsText" text="ОШИБКА">
      <formula>NOT(ISERROR(SEARCH("ОШИБКА",B973)))</formula>
    </cfRule>
  </conditionalFormatting>
  <conditionalFormatting sqref="B926">
    <cfRule type="containsText" dxfId="1013" priority="1053" operator="containsText" text="ВЕРНО">
      <formula>NOT(ISERROR(SEARCH("ВЕРНО",B926)))</formula>
    </cfRule>
    <cfRule type="containsText" dxfId="1012" priority="1054" operator="containsText" text="ОШИБКА">
      <formula>NOT(ISERROR(SEARCH("ОШИБКА",B926)))</formula>
    </cfRule>
  </conditionalFormatting>
  <conditionalFormatting sqref="B927">
    <cfRule type="containsText" dxfId="1011" priority="1051" operator="containsText" text="ВЕРНО">
      <formula>NOT(ISERROR(SEARCH("ВЕРНО",B927)))</formula>
    </cfRule>
    <cfRule type="containsText" dxfId="1010" priority="1052" operator="containsText" text="ОШИБКА">
      <formula>NOT(ISERROR(SEARCH("ОШИБКА",B927)))</formula>
    </cfRule>
  </conditionalFormatting>
  <conditionalFormatting sqref="B928">
    <cfRule type="containsText" dxfId="1009" priority="1049" operator="containsText" text="ВЕРНО">
      <formula>NOT(ISERROR(SEARCH("ВЕРНО",B928)))</formula>
    </cfRule>
    <cfRule type="containsText" dxfId="1008" priority="1050" operator="containsText" text="ОШИБКА">
      <formula>NOT(ISERROR(SEARCH("ОШИБКА",B928)))</formula>
    </cfRule>
  </conditionalFormatting>
  <conditionalFormatting sqref="B929">
    <cfRule type="containsText" dxfId="1007" priority="1047" operator="containsText" text="ВЕРНО">
      <formula>NOT(ISERROR(SEARCH("ВЕРНО",B929)))</formula>
    </cfRule>
    <cfRule type="containsText" dxfId="1006" priority="1048" operator="containsText" text="ОШИБКА">
      <formula>NOT(ISERROR(SEARCH("ОШИБКА",B929)))</formula>
    </cfRule>
  </conditionalFormatting>
  <conditionalFormatting sqref="B930">
    <cfRule type="containsText" dxfId="1005" priority="1045" operator="containsText" text="ВЕРНО">
      <formula>NOT(ISERROR(SEARCH("ВЕРНО",B930)))</formula>
    </cfRule>
    <cfRule type="containsText" dxfId="1004" priority="1046" operator="containsText" text="ОШИБКА">
      <formula>NOT(ISERROR(SEARCH("ОШИБКА",B930)))</formula>
    </cfRule>
  </conditionalFormatting>
  <conditionalFormatting sqref="B978">
    <cfRule type="containsText" dxfId="1003" priority="949" operator="containsText" text="ВЕРНО">
      <formula>NOT(ISERROR(SEARCH("ВЕРНО",B978)))</formula>
    </cfRule>
    <cfRule type="containsText" dxfId="1002" priority="950" operator="containsText" text="ОШИБКА">
      <formula>NOT(ISERROR(SEARCH("ОШИБКА",B978)))</formula>
    </cfRule>
  </conditionalFormatting>
  <conditionalFormatting sqref="B932">
    <cfRule type="containsText" dxfId="1001" priority="1041" operator="containsText" text="ВЕРНО">
      <formula>NOT(ISERROR(SEARCH("ВЕРНО",B932)))</formula>
    </cfRule>
    <cfRule type="containsText" dxfId="1000" priority="1042" operator="containsText" text="ОШИБКА">
      <formula>NOT(ISERROR(SEARCH("ОШИБКА",B932)))</formula>
    </cfRule>
  </conditionalFormatting>
  <conditionalFormatting sqref="B933">
    <cfRule type="containsText" dxfId="999" priority="1039" operator="containsText" text="ВЕРНО">
      <formula>NOT(ISERROR(SEARCH("ВЕРНО",B933)))</formula>
    </cfRule>
    <cfRule type="containsText" dxfId="998" priority="1040" operator="containsText" text="ОШИБКА">
      <formula>NOT(ISERROR(SEARCH("ОШИБКА",B933)))</formula>
    </cfRule>
  </conditionalFormatting>
  <conditionalFormatting sqref="B952">
    <cfRule type="containsText" dxfId="997" priority="1001" operator="containsText" text="ВЕРНО">
      <formula>NOT(ISERROR(SEARCH("ВЕРНО",B952)))</formula>
    </cfRule>
    <cfRule type="containsText" dxfId="996" priority="1002" operator="containsText" text="ОШИБКА">
      <formula>NOT(ISERROR(SEARCH("ОШИБКА",B952)))</formula>
    </cfRule>
  </conditionalFormatting>
  <conditionalFormatting sqref="B982">
    <cfRule type="containsText" dxfId="995" priority="941" operator="containsText" text="ВЕРНО">
      <formula>NOT(ISERROR(SEARCH("ВЕРНО",B982)))</formula>
    </cfRule>
    <cfRule type="containsText" dxfId="994" priority="942" operator="containsText" text="ОШИБКА">
      <formula>NOT(ISERROR(SEARCH("ОШИБКА",B982)))</formula>
    </cfRule>
  </conditionalFormatting>
  <conditionalFormatting sqref="B936">
    <cfRule type="containsText" dxfId="993" priority="1033" operator="containsText" text="ВЕРНО">
      <formula>NOT(ISERROR(SEARCH("ВЕРНО",B936)))</formula>
    </cfRule>
    <cfRule type="containsText" dxfId="992" priority="1034" operator="containsText" text="ОШИБКА">
      <formula>NOT(ISERROR(SEARCH("ОШИБКА",B936)))</formula>
    </cfRule>
  </conditionalFormatting>
  <conditionalFormatting sqref="B937">
    <cfRule type="containsText" dxfId="991" priority="1031" operator="containsText" text="ВЕРНО">
      <formula>NOT(ISERROR(SEARCH("ВЕРНО",B937)))</formula>
    </cfRule>
    <cfRule type="containsText" dxfId="990" priority="1032" operator="containsText" text="ОШИБКА">
      <formula>NOT(ISERROR(SEARCH("ОШИБКА",B937)))</formula>
    </cfRule>
  </conditionalFormatting>
  <conditionalFormatting sqref="B938">
    <cfRule type="containsText" dxfId="989" priority="1029" operator="containsText" text="ВЕРНО">
      <formula>NOT(ISERROR(SEARCH("ВЕРНО",B938)))</formula>
    </cfRule>
    <cfRule type="containsText" dxfId="988" priority="1030" operator="containsText" text="ОШИБКА">
      <formula>NOT(ISERROR(SEARCH("ОШИБКА",B938)))</formula>
    </cfRule>
  </conditionalFormatting>
  <conditionalFormatting sqref="B939">
    <cfRule type="containsText" dxfId="987" priority="1027" operator="containsText" text="ВЕРНО">
      <formula>NOT(ISERROR(SEARCH("ВЕРНО",B939)))</formula>
    </cfRule>
    <cfRule type="containsText" dxfId="986" priority="1028" operator="containsText" text="ОШИБКА">
      <formula>NOT(ISERROR(SEARCH("ОШИБКА",B939)))</formula>
    </cfRule>
  </conditionalFormatting>
  <conditionalFormatting sqref="B979">
    <cfRule type="containsText" dxfId="985" priority="947" operator="containsText" text="ВЕРНО">
      <formula>NOT(ISERROR(SEARCH("ВЕРНО",B979)))</formula>
    </cfRule>
    <cfRule type="containsText" dxfId="984" priority="948" operator="containsText" text="ОШИБКА">
      <formula>NOT(ISERROR(SEARCH("ОШИБКА",B979)))</formula>
    </cfRule>
  </conditionalFormatting>
  <conditionalFormatting sqref="B941">
    <cfRule type="containsText" dxfId="983" priority="1023" operator="containsText" text="ВЕРНО">
      <formula>NOT(ISERROR(SEARCH("ВЕРНО",B941)))</formula>
    </cfRule>
    <cfRule type="containsText" dxfId="982" priority="1024" operator="containsText" text="ОШИБКА">
      <formula>NOT(ISERROR(SEARCH("ОШИБКА",B941)))</formula>
    </cfRule>
  </conditionalFormatting>
  <conditionalFormatting sqref="B942">
    <cfRule type="containsText" dxfId="981" priority="1021" operator="containsText" text="ВЕРНО">
      <formula>NOT(ISERROR(SEARCH("ВЕРНО",B942)))</formula>
    </cfRule>
    <cfRule type="containsText" dxfId="980" priority="1022" operator="containsText" text="ОШИБКА">
      <formula>NOT(ISERROR(SEARCH("ОШИБКА",B942)))</formula>
    </cfRule>
  </conditionalFormatting>
  <conditionalFormatting sqref="B962">
    <cfRule type="containsText" dxfId="979" priority="981" operator="containsText" text="ВЕРНО">
      <formula>NOT(ISERROR(SEARCH("ВЕРНО",B962)))</formula>
    </cfRule>
    <cfRule type="containsText" dxfId="978" priority="982" operator="containsText" text="ОШИБКА">
      <formula>NOT(ISERROR(SEARCH("ОШИБКА",B962)))</formula>
    </cfRule>
  </conditionalFormatting>
  <conditionalFormatting sqref="B983">
    <cfRule type="containsText" dxfId="977" priority="939" operator="containsText" text="ВЕРНО">
      <formula>NOT(ISERROR(SEARCH("ВЕРНО",B983)))</formula>
    </cfRule>
    <cfRule type="containsText" dxfId="976" priority="940" operator="containsText" text="ОШИБКА">
      <formula>NOT(ISERROR(SEARCH("ОШИБКА",B983)))</formula>
    </cfRule>
  </conditionalFormatting>
  <conditionalFormatting sqref="B945">
    <cfRule type="containsText" dxfId="975" priority="1015" operator="containsText" text="ВЕРНО">
      <formula>NOT(ISERROR(SEARCH("ВЕРНО",B945)))</formula>
    </cfRule>
    <cfRule type="containsText" dxfId="974" priority="1016" operator="containsText" text="ОШИБКА">
      <formula>NOT(ISERROR(SEARCH("ОШИБКА",B945)))</formula>
    </cfRule>
  </conditionalFormatting>
  <conditionalFormatting sqref="B946">
    <cfRule type="containsText" dxfId="973" priority="1013" operator="containsText" text="ВЕРНО">
      <formula>NOT(ISERROR(SEARCH("ВЕРНО",B946)))</formula>
    </cfRule>
    <cfRule type="containsText" dxfId="972" priority="1014" operator="containsText" text="ОШИБКА">
      <formula>NOT(ISERROR(SEARCH("ОШИБКА",B946)))</formula>
    </cfRule>
  </conditionalFormatting>
  <conditionalFormatting sqref="B947">
    <cfRule type="containsText" dxfId="971" priority="1011" operator="containsText" text="ВЕРНО">
      <formula>NOT(ISERROR(SEARCH("ВЕРНО",B947)))</formula>
    </cfRule>
    <cfRule type="containsText" dxfId="970" priority="1012" operator="containsText" text="ОШИБКА">
      <formula>NOT(ISERROR(SEARCH("ОШИБКА",B947)))</formula>
    </cfRule>
  </conditionalFormatting>
  <conditionalFormatting sqref="B948">
    <cfRule type="containsText" dxfId="969" priority="1009" operator="containsText" text="ВЕРНО">
      <formula>NOT(ISERROR(SEARCH("ВЕРНО",B948)))</formula>
    </cfRule>
    <cfRule type="containsText" dxfId="968" priority="1010" operator="containsText" text="ОШИБКА">
      <formula>NOT(ISERROR(SEARCH("ОШИБКА",B948)))</formula>
    </cfRule>
  </conditionalFormatting>
  <conditionalFormatting sqref="B980">
    <cfRule type="containsText" dxfId="967" priority="945" operator="containsText" text="ВЕРНО">
      <formula>NOT(ISERROR(SEARCH("ВЕРНО",B980)))</formula>
    </cfRule>
    <cfRule type="containsText" dxfId="966" priority="946" operator="containsText" text="ОШИБКА">
      <formula>NOT(ISERROR(SEARCH("ОШИБКА",B980)))</formula>
    </cfRule>
  </conditionalFormatting>
  <conditionalFormatting sqref="B950">
    <cfRule type="containsText" dxfId="965" priority="1005" operator="containsText" text="ВЕРНО">
      <formula>NOT(ISERROR(SEARCH("ВЕРНО",B950)))</formula>
    </cfRule>
    <cfRule type="containsText" dxfId="964" priority="1006" operator="containsText" text="ОШИБКА">
      <formula>NOT(ISERROR(SEARCH("ОШИБКА",B950)))</formula>
    </cfRule>
  </conditionalFormatting>
  <conditionalFormatting sqref="B951">
    <cfRule type="containsText" dxfId="963" priority="1003" operator="containsText" text="ВЕРНО">
      <formula>NOT(ISERROR(SEARCH("ВЕРНО",B951)))</formula>
    </cfRule>
    <cfRule type="containsText" dxfId="962" priority="1004" operator="containsText" text="ОШИБКА">
      <formula>NOT(ISERROR(SEARCH("ОШИБКА",B951)))</formula>
    </cfRule>
  </conditionalFormatting>
  <conditionalFormatting sqref="B972">
    <cfRule type="containsText" dxfId="961" priority="961" operator="containsText" text="ВЕРНО">
      <formula>NOT(ISERROR(SEARCH("ВЕРНО",B972)))</formula>
    </cfRule>
    <cfRule type="containsText" dxfId="960" priority="962" operator="containsText" text="ОШИБКА">
      <formula>NOT(ISERROR(SEARCH("ОШИБКА",B972)))</formula>
    </cfRule>
  </conditionalFormatting>
  <conditionalFormatting sqref="B984">
    <cfRule type="containsText" dxfId="959" priority="937" operator="containsText" text="ВЕРНО">
      <formula>NOT(ISERROR(SEARCH("ВЕРНО",B984)))</formula>
    </cfRule>
    <cfRule type="containsText" dxfId="958" priority="938" operator="containsText" text="ОШИБКА">
      <formula>NOT(ISERROR(SEARCH("ОШИБКА",B984)))</formula>
    </cfRule>
  </conditionalFormatting>
  <conditionalFormatting sqref="B954">
    <cfRule type="containsText" dxfId="957" priority="997" operator="containsText" text="ВЕРНО">
      <formula>NOT(ISERROR(SEARCH("ВЕРНО",B954)))</formula>
    </cfRule>
    <cfRule type="containsText" dxfId="956" priority="998" operator="containsText" text="ОШИБКА">
      <formula>NOT(ISERROR(SEARCH("ОШИБКА",B954)))</formula>
    </cfRule>
  </conditionalFormatting>
  <conditionalFormatting sqref="B955">
    <cfRule type="containsText" dxfId="955" priority="995" operator="containsText" text="ВЕРНО">
      <formula>NOT(ISERROR(SEARCH("ВЕРНО",B955)))</formula>
    </cfRule>
    <cfRule type="containsText" dxfId="954" priority="996" operator="containsText" text="ОШИБКА">
      <formula>NOT(ISERROR(SEARCH("ОШИБКА",B955)))</formula>
    </cfRule>
  </conditionalFormatting>
  <conditionalFormatting sqref="B956">
    <cfRule type="containsText" dxfId="953" priority="993" operator="containsText" text="ВЕРНО">
      <formula>NOT(ISERROR(SEARCH("ВЕРНО",B956)))</formula>
    </cfRule>
    <cfRule type="containsText" dxfId="952" priority="994" operator="containsText" text="ОШИБКА">
      <formula>NOT(ISERROR(SEARCH("ОШИБКА",B956)))</formula>
    </cfRule>
  </conditionalFormatting>
  <conditionalFormatting sqref="B957">
    <cfRule type="containsText" dxfId="951" priority="991" operator="containsText" text="ВЕРНО">
      <formula>NOT(ISERROR(SEARCH("ВЕРНО",B957)))</formula>
    </cfRule>
    <cfRule type="containsText" dxfId="950" priority="992" operator="containsText" text="ОШИБКА">
      <formula>NOT(ISERROR(SEARCH("ОШИБКА",B957)))</formula>
    </cfRule>
  </conditionalFormatting>
  <conditionalFormatting sqref="B958">
    <cfRule type="containsText" dxfId="949" priority="989" operator="containsText" text="ВЕРНО">
      <formula>NOT(ISERROR(SEARCH("ВЕРНО",B958)))</formula>
    </cfRule>
    <cfRule type="containsText" dxfId="948" priority="990" operator="containsText" text="ОШИБКА">
      <formula>NOT(ISERROR(SEARCH("ОШИБКА",B958)))</formula>
    </cfRule>
  </conditionalFormatting>
  <conditionalFormatting sqref="B989">
    <cfRule type="containsText" dxfId="947" priority="927" operator="containsText" text="ВЕРНО">
      <formula>NOT(ISERROR(SEARCH("ВЕРНО",B989)))</formula>
    </cfRule>
    <cfRule type="containsText" dxfId="946" priority="928" operator="containsText" text="ОШИБКА">
      <formula>NOT(ISERROR(SEARCH("ОШИБКА",B989)))</formula>
    </cfRule>
  </conditionalFormatting>
  <conditionalFormatting sqref="B960">
    <cfRule type="containsText" dxfId="945" priority="985" operator="containsText" text="ВЕРНО">
      <formula>NOT(ISERROR(SEARCH("ВЕРНО",B960)))</formula>
    </cfRule>
    <cfRule type="containsText" dxfId="944" priority="986" operator="containsText" text="ОШИБКА">
      <formula>NOT(ISERROR(SEARCH("ОШИБКА",B960)))</formula>
    </cfRule>
  </conditionalFormatting>
  <conditionalFormatting sqref="B961">
    <cfRule type="containsText" dxfId="943" priority="983" operator="containsText" text="ВЕРНО">
      <formula>NOT(ISERROR(SEARCH("ВЕРНО",B961)))</formula>
    </cfRule>
    <cfRule type="containsText" dxfId="942" priority="984" operator="containsText" text="ОШИБКА">
      <formula>NOT(ISERROR(SEARCH("ОШИБКА",B961)))</formula>
    </cfRule>
  </conditionalFormatting>
  <conditionalFormatting sqref="B981">
    <cfRule type="containsText" dxfId="941" priority="943" operator="containsText" text="ВЕРНО">
      <formula>NOT(ISERROR(SEARCH("ВЕРНО",B981)))</formula>
    </cfRule>
    <cfRule type="containsText" dxfId="940" priority="944" operator="containsText" text="ОШИБКА">
      <formula>NOT(ISERROR(SEARCH("ОШИБКА",B981)))</formula>
    </cfRule>
  </conditionalFormatting>
  <conditionalFormatting sqref="B993">
    <cfRule type="containsText" dxfId="939" priority="919" operator="containsText" text="ВЕРНО">
      <formula>NOT(ISERROR(SEARCH("ВЕРНО",B993)))</formula>
    </cfRule>
    <cfRule type="containsText" dxfId="938" priority="920" operator="containsText" text="ОШИБКА">
      <formula>NOT(ISERROR(SEARCH("ОШИБКА",B993)))</formula>
    </cfRule>
  </conditionalFormatting>
  <conditionalFormatting sqref="B964">
    <cfRule type="containsText" dxfId="937" priority="977" operator="containsText" text="ВЕРНО">
      <formula>NOT(ISERROR(SEARCH("ВЕРНО",B964)))</formula>
    </cfRule>
    <cfRule type="containsText" dxfId="936" priority="978" operator="containsText" text="ОШИБКА">
      <formula>NOT(ISERROR(SEARCH("ОШИБКА",B964)))</formula>
    </cfRule>
  </conditionalFormatting>
  <conditionalFormatting sqref="B965">
    <cfRule type="containsText" dxfId="935" priority="975" operator="containsText" text="ВЕРНО">
      <formula>NOT(ISERROR(SEARCH("ВЕРНО",B965)))</formula>
    </cfRule>
    <cfRule type="containsText" dxfId="934" priority="976" operator="containsText" text="ОШИБКА">
      <formula>NOT(ISERROR(SEARCH("ОШИБКА",B965)))</formula>
    </cfRule>
  </conditionalFormatting>
  <conditionalFormatting sqref="B966">
    <cfRule type="containsText" dxfId="933" priority="973" operator="containsText" text="ВЕРНО">
      <formula>NOT(ISERROR(SEARCH("ВЕРНО",B966)))</formula>
    </cfRule>
    <cfRule type="containsText" dxfId="932" priority="974" operator="containsText" text="ОШИБКА">
      <formula>NOT(ISERROR(SEARCH("ОШИБКА",B966)))</formula>
    </cfRule>
  </conditionalFormatting>
  <conditionalFormatting sqref="B967">
    <cfRule type="containsText" dxfId="931" priority="971" operator="containsText" text="ВЕРНО">
      <formula>NOT(ISERROR(SEARCH("ВЕРНО",B967)))</formula>
    </cfRule>
    <cfRule type="containsText" dxfId="930" priority="972" operator="containsText" text="ОШИБКА">
      <formula>NOT(ISERROR(SEARCH("ОШИБКА",B967)))</formula>
    </cfRule>
  </conditionalFormatting>
  <conditionalFormatting sqref="B968">
    <cfRule type="containsText" dxfId="929" priority="969" operator="containsText" text="ВЕРНО">
      <formula>NOT(ISERROR(SEARCH("ВЕРНО",B968)))</formula>
    </cfRule>
    <cfRule type="containsText" dxfId="928" priority="970" operator="containsText" text="ОШИБКА">
      <formula>NOT(ISERROR(SEARCH("ОШИБКА",B968)))</formula>
    </cfRule>
  </conditionalFormatting>
  <conditionalFormatting sqref="B998">
    <cfRule type="containsText" dxfId="927" priority="909" operator="containsText" text="ВЕРНО">
      <formula>NOT(ISERROR(SEARCH("ВЕРНО",B998)))</formula>
    </cfRule>
    <cfRule type="containsText" dxfId="926" priority="910" operator="containsText" text="ОШИБКА">
      <formula>NOT(ISERROR(SEARCH("ОШИБКА",B998)))</formula>
    </cfRule>
  </conditionalFormatting>
  <conditionalFormatting sqref="B970">
    <cfRule type="containsText" dxfId="925" priority="965" operator="containsText" text="ВЕРНО">
      <formula>NOT(ISERROR(SEARCH("ВЕРНО",B970)))</formula>
    </cfRule>
    <cfRule type="containsText" dxfId="924" priority="966" operator="containsText" text="ОШИБКА">
      <formula>NOT(ISERROR(SEARCH("ОШИБКА",B970)))</formula>
    </cfRule>
  </conditionalFormatting>
  <conditionalFormatting sqref="B971">
    <cfRule type="containsText" dxfId="923" priority="963" operator="containsText" text="ВЕРНО">
      <formula>NOT(ISERROR(SEARCH("ВЕРНО",B971)))</formula>
    </cfRule>
    <cfRule type="containsText" dxfId="922" priority="964" operator="containsText" text="ОШИБКА">
      <formula>NOT(ISERROR(SEARCH("ОШИБКА",B971)))</formula>
    </cfRule>
  </conditionalFormatting>
  <conditionalFormatting sqref="B992">
    <cfRule type="containsText" dxfId="921" priority="921" operator="containsText" text="ВЕРНО">
      <formula>NOT(ISERROR(SEARCH("ВЕРНО",B992)))</formula>
    </cfRule>
    <cfRule type="containsText" dxfId="920" priority="922" operator="containsText" text="ОШИБКА">
      <formula>NOT(ISERROR(SEARCH("ОШИБКА",B992)))</formula>
    </cfRule>
  </conditionalFormatting>
  <conditionalFormatting sqref="B1002">
    <cfRule type="containsText" dxfId="919" priority="901" operator="containsText" text="ВЕРНО">
      <formula>NOT(ISERROR(SEARCH("ВЕРНО",B1002)))</formula>
    </cfRule>
    <cfRule type="containsText" dxfId="918" priority="902" operator="containsText" text="ОШИБКА">
      <formula>NOT(ISERROR(SEARCH("ОШИБКА",B1002)))</formula>
    </cfRule>
  </conditionalFormatting>
  <conditionalFormatting sqref="B974">
    <cfRule type="containsText" dxfId="917" priority="957" operator="containsText" text="ВЕРНО">
      <formula>NOT(ISERROR(SEARCH("ВЕРНО",B974)))</formula>
    </cfRule>
    <cfRule type="containsText" dxfId="916" priority="958" operator="containsText" text="ОШИБКА">
      <formula>NOT(ISERROR(SEARCH("ОШИБКА",B974)))</formula>
    </cfRule>
  </conditionalFormatting>
  <conditionalFormatting sqref="B975">
    <cfRule type="containsText" dxfId="915" priority="955" operator="containsText" text="ВЕРНО">
      <formula>NOT(ISERROR(SEARCH("ВЕРНО",B975)))</formula>
    </cfRule>
    <cfRule type="containsText" dxfId="914" priority="956" operator="containsText" text="ОШИБКА">
      <formula>NOT(ISERROR(SEARCH("ОШИБКА",B975)))</formula>
    </cfRule>
  </conditionalFormatting>
  <conditionalFormatting sqref="B976">
    <cfRule type="containsText" dxfId="913" priority="953" operator="containsText" text="ВЕРНО">
      <formula>NOT(ISERROR(SEARCH("ВЕРНО",B976)))</formula>
    </cfRule>
    <cfRule type="containsText" dxfId="912" priority="954" operator="containsText" text="ОШИБКА">
      <formula>NOT(ISERROR(SEARCH("ОШИБКА",B976)))</formula>
    </cfRule>
  </conditionalFormatting>
  <conditionalFormatting sqref="B977">
    <cfRule type="containsText" dxfId="911" priority="951" operator="containsText" text="ВЕРНО">
      <formula>NOT(ISERROR(SEARCH("ВЕРНО",B977)))</formula>
    </cfRule>
    <cfRule type="containsText" dxfId="910" priority="952" operator="containsText" text="ОШИБКА">
      <formula>NOT(ISERROR(SEARCH("ОШИБКА",B977)))</formula>
    </cfRule>
  </conditionalFormatting>
  <conditionalFormatting sqref="B1007">
    <cfRule type="containsText" dxfId="909" priority="891" operator="containsText" text="ВЕРНО">
      <formula>NOT(ISERROR(SEARCH("ВЕРНО",B1007)))</formula>
    </cfRule>
    <cfRule type="containsText" dxfId="908" priority="892" operator="containsText" text="ОШИБКА">
      <formula>NOT(ISERROR(SEARCH("ОШИБКА",B1007)))</formula>
    </cfRule>
  </conditionalFormatting>
  <conditionalFormatting sqref="B1016">
    <cfRule type="containsText" dxfId="907" priority="873" operator="containsText" text="ВЕРНО">
      <formula>NOT(ISERROR(SEARCH("ВЕРНО",B1016)))</formula>
    </cfRule>
    <cfRule type="containsText" dxfId="906" priority="874" operator="containsText" text="ОШИБКА">
      <formula>NOT(ISERROR(SEARCH("ОШИБКА",B1016)))</formula>
    </cfRule>
  </conditionalFormatting>
  <conditionalFormatting sqref="B1025">
    <cfRule type="containsText" dxfId="905" priority="855" operator="containsText" text="ВЕРНО">
      <formula>NOT(ISERROR(SEARCH("ВЕРНО",B1025)))</formula>
    </cfRule>
    <cfRule type="containsText" dxfId="904" priority="856" operator="containsText" text="ОШИБКА">
      <formula>NOT(ISERROR(SEARCH("ОШИБКА",B1025)))</formula>
    </cfRule>
  </conditionalFormatting>
  <conditionalFormatting sqref="B1001">
    <cfRule type="containsText" dxfId="903" priority="903" operator="containsText" text="ВЕРНО">
      <formula>NOT(ISERROR(SEARCH("ВЕРНО",B1001)))</formula>
    </cfRule>
    <cfRule type="containsText" dxfId="902" priority="904" operator="containsText" text="ОШИБКА">
      <formula>NOT(ISERROR(SEARCH("ОШИБКА",B1001)))</formula>
    </cfRule>
  </conditionalFormatting>
  <conditionalFormatting sqref="B1011">
    <cfRule type="containsText" dxfId="901" priority="883" operator="containsText" text="ВЕРНО">
      <formula>NOT(ISERROR(SEARCH("ВЕРНО",B1011)))</formula>
    </cfRule>
    <cfRule type="containsText" dxfId="900" priority="884" operator="containsText" text="ОШИБКА">
      <formula>NOT(ISERROR(SEARCH("ОШИБКА",B1011)))</formula>
    </cfRule>
  </conditionalFormatting>
  <conditionalFormatting sqref="B1020">
    <cfRule type="containsText" dxfId="899" priority="865" operator="containsText" text="ВЕРНО">
      <formula>NOT(ISERROR(SEARCH("ВЕРНО",B1020)))</formula>
    </cfRule>
    <cfRule type="containsText" dxfId="898" priority="866" operator="containsText" text="ОШИБКА">
      <formula>NOT(ISERROR(SEARCH("ОШИБКА",B1020)))</formula>
    </cfRule>
  </conditionalFormatting>
  <conditionalFormatting sqref="B1029">
    <cfRule type="containsText" dxfId="897" priority="847" operator="containsText" text="ВЕРНО">
      <formula>NOT(ISERROR(SEARCH("ВЕРНО",B1029)))</formula>
    </cfRule>
    <cfRule type="containsText" dxfId="896" priority="848" operator="containsText" text="ОШИБКА">
      <formula>NOT(ISERROR(SEARCH("ОШИБКА",B1029)))</formula>
    </cfRule>
  </conditionalFormatting>
  <conditionalFormatting sqref="B985">
    <cfRule type="containsText" dxfId="895" priority="935" operator="containsText" text="ВЕРНО">
      <formula>NOT(ISERROR(SEARCH("ВЕРНО",B985)))</formula>
    </cfRule>
    <cfRule type="containsText" dxfId="894" priority="936" operator="containsText" text="ОШИБКА">
      <formula>NOT(ISERROR(SEARCH("ОШИБКА",B985)))</formula>
    </cfRule>
  </conditionalFormatting>
  <conditionalFormatting sqref="B986">
    <cfRule type="containsText" dxfId="893" priority="933" operator="containsText" text="ВЕРНО">
      <formula>NOT(ISERROR(SEARCH("ВЕРНО",B986)))</formula>
    </cfRule>
    <cfRule type="containsText" dxfId="892" priority="934" operator="containsText" text="ОШИБКА">
      <formula>NOT(ISERROR(SEARCH("ОШИБКА",B986)))</formula>
    </cfRule>
  </conditionalFormatting>
  <conditionalFormatting sqref="B987">
    <cfRule type="containsText" dxfId="891" priority="931" operator="containsText" text="ВЕРНО">
      <formula>NOT(ISERROR(SEARCH("ВЕРНО",B987)))</formula>
    </cfRule>
    <cfRule type="containsText" dxfId="890" priority="932" operator="containsText" text="ОШИБКА">
      <formula>NOT(ISERROR(SEARCH("ОШИБКА",B987)))</formula>
    </cfRule>
  </conditionalFormatting>
  <conditionalFormatting sqref="B988">
    <cfRule type="containsText" dxfId="889" priority="929" operator="containsText" text="ВЕРНО">
      <formula>NOT(ISERROR(SEARCH("ВЕРНО",B988)))</formula>
    </cfRule>
    <cfRule type="containsText" dxfId="888" priority="930" operator="containsText" text="ОШИБКА">
      <formula>NOT(ISERROR(SEARCH("ОШИБКА",B988)))</formula>
    </cfRule>
  </conditionalFormatting>
  <conditionalFormatting sqref="B1026">
    <cfRule type="containsText" dxfId="887" priority="853" operator="containsText" text="ВЕРНО">
      <formula>NOT(ISERROR(SEARCH("ВЕРНО",B1026)))</formula>
    </cfRule>
    <cfRule type="containsText" dxfId="886" priority="854" operator="containsText" text="ОШИБКА">
      <formula>NOT(ISERROR(SEARCH("ОШИБКА",B1026)))</formula>
    </cfRule>
  </conditionalFormatting>
  <conditionalFormatting sqref="B990">
    <cfRule type="containsText" dxfId="885" priority="925" operator="containsText" text="ВЕРНО">
      <formula>NOT(ISERROR(SEARCH("ВЕРНО",B990)))</formula>
    </cfRule>
    <cfRule type="containsText" dxfId="884" priority="926" operator="containsText" text="ОШИБКА">
      <formula>NOT(ISERROR(SEARCH("ОШИБКА",B990)))</formula>
    </cfRule>
  </conditionalFormatting>
  <conditionalFormatting sqref="B991">
    <cfRule type="containsText" dxfId="883" priority="923" operator="containsText" text="ВЕРНО">
      <formula>NOT(ISERROR(SEARCH("ВЕРНО",B991)))</formula>
    </cfRule>
    <cfRule type="containsText" dxfId="882" priority="924" operator="containsText" text="ОШИБКА">
      <formula>NOT(ISERROR(SEARCH("ОШИБКА",B991)))</formula>
    </cfRule>
  </conditionalFormatting>
  <conditionalFormatting sqref="B1010">
    <cfRule type="containsText" dxfId="881" priority="885" operator="containsText" text="ВЕРНО">
      <formula>NOT(ISERROR(SEARCH("ВЕРНО",B1010)))</formula>
    </cfRule>
    <cfRule type="containsText" dxfId="880" priority="886" operator="containsText" text="ОШИБКА">
      <formula>NOT(ISERROR(SEARCH("ОШИБКА",B1010)))</formula>
    </cfRule>
  </conditionalFormatting>
  <conditionalFormatting sqref="B1030:B1041">
    <cfRule type="containsText" dxfId="879" priority="845" operator="containsText" text="ВЕРНО">
      <formula>NOT(ISERROR(SEARCH("ВЕРНО",B1030)))</formula>
    </cfRule>
    <cfRule type="containsText" dxfId="878" priority="846" operator="containsText" text="ОШИБКА">
      <formula>NOT(ISERROR(SEARCH("ОШИБКА",B1030)))</formula>
    </cfRule>
  </conditionalFormatting>
  <conditionalFormatting sqref="B994">
    <cfRule type="containsText" dxfId="877" priority="917" operator="containsText" text="ВЕРНО">
      <formula>NOT(ISERROR(SEARCH("ВЕРНО",B994)))</formula>
    </cfRule>
    <cfRule type="containsText" dxfId="876" priority="918" operator="containsText" text="ОШИБКА">
      <formula>NOT(ISERROR(SEARCH("ОШИБКА",B994)))</formula>
    </cfRule>
  </conditionalFormatting>
  <conditionalFormatting sqref="B995">
    <cfRule type="containsText" dxfId="875" priority="915" operator="containsText" text="ВЕРНО">
      <formula>NOT(ISERROR(SEARCH("ВЕРНО",B995)))</formula>
    </cfRule>
    <cfRule type="containsText" dxfId="874" priority="916" operator="containsText" text="ОШИБКА">
      <formula>NOT(ISERROR(SEARCH("ОШИБКА",B995)))</formula>
    </cfRule>
  </conditionalFormatting>
  <conditionalFormatting sqref="B996">
    <cfRule type="containsText" dxfId="873" priority="913" operator="containsText" text="ВЕРНО">
      <formula>NOT(ISERROR(SEARCH("ВЕРНО",B996)))</formula>
    </cfRule>
    <cfRule type="containsText" dxfId="872" priority="914" operator="containsText" text="ОШИБКА">
      <formula>NOT(ISERROR(SEARCH("ОШИБКА",B996)))</formula>
    </cfRule>
  </conditionalFormatting>
  <conditionalFormatting sqref="B997">
    <cfRule type="containsText" dxfId="871" priority="911" operator="containsText" text="ВЕРНО">
      <formula>NOT(ISERROR(SEARCH("ВЕРНО",B997)))</formula>
    </cfRule>
    <cfRule type="containsText" dxfId="870" priority="912" operator="containsText" text="ОШИБКА">
      <formula>NOT(ISERROR(SEARCH("ОШИБКА",B997)))</formula>
    </cfRule>
  </conditionalFormatting>
  <conditionalFormatting sqref="B1027">
    <cfRule type="containsText" dxfId="869" priority="851" operator="containsText" text="ВЕРНО">
      <formula>NOT(ISERROR(SEARCH("ВЕРНО",B1027)))</formula>
    </cfRule>
    <cfRule type="containsText" dxfId="868" priority="852" operator="containsText" text="ОШИБКА">
      <formula>NOT(ISERROR(SEARCH("ОШИБКА",B1027)))</formula>
    </cfRule>
  </conditionalFormatting>
  <conditionalFormatting sqref="B999">
    <cfRule type="containsText" dxfId="867" priority="907" operator="containsText" text="ВЕРНО">
      <formula>NOT(ISERROR(SEARCH("ВЕРНО",B999)))</formula>
    </cfRule>
    <cfRule type="containsText" dxfId="866" priority="908" operator="containsText" text="ОШИБКА">
      <formula>NOT(ISERROR(SEARCH("ОШИБКА",B999)))</formula>
    </cfRule>
  </conditionalFormatting>
  <conditionalFormatting sqref="B1000">
    <cfRule type="containsText" dxfId="865" priority="905" operator="containsText" text="ВЕРНО">
      <formula>NOT(ISERROR(SEARCH("ВЕРНО",B1000)))</formula>
    </cfRule>
    <cfRule type="containsText" dxfId="864" priority="906" operator="containsText" text="ОШИБКА">
      <formula>NOT(ISERROR(SEARCH("ОШИБКА",B1000)))</formula>
    </cfRule>
  </conditionalFormatting>
  <conditionalFormatting sqref="B1019">
    <cfRule type="containsText" dxfId="863" priority="867" operator="containsText" text="ВЕРНО">
      <formula>NOT(ISERROR(SEARCH("ВЕРНО",B1019)))</formula>
    </cfRule>
    <cfRule type="containsText" dxfId="862" priority="868" operator="containsText" text="ОШИБКА">
      <formula>NOT(ISERROR(SEARCH("ОШИБКА",B1019)))</formula>
    </cfRule>
  </conditionalFormatting>
  <conditionalFormatting sqref="B432">
    <cfRule type="containsText" dxfId="861" priority="843" operator="containsText" text="ВЕРНО">
      <formula>NOT(ISERROR(SEARCH("ВЕРНО",B432)))</formula>
    </cfRule>
    <cfRule type="containsText" dxfId="860" priority="844" operator="containsText" text="ОШИБКА">
      <formula>NOT(ISERROR(SEARCH("ОШИБКА",B432)))</formula>
    </cfRule>
  </conditionalFormatting>
  <conditionalFormatting sqref="B1003">
    <cfRule type="containsText" dxfId="859" priority="899" operator="containsText" text="ВЕРНО">
      <formula>NOT(ISERROR(SEARCH("ВЕРНО",B1003)))</formula>
    </cfRule>
    <cfRule type="containsText" dxfId="858" priority="900" operator="containsText" text="ОШИБКА">
      <formula>NOT(ISERROR(SEARCH("ОШИБКА",B1003)))</formula>
    </cfRule>
  </conditionalFormatting>
  <conditionalFormatting sqref="B1004">
    <cfRule type="containsText" dxfId="857" priority="897" operator="containsText" text="ВЕРНО">
      <formula>NOT(ISERROR(SEARCH("ВЕРНО",B1004)))</formula>
    </cfRule>
    <cfRule type="containsText" dxfId="856" priority="898" operator="containsText" text="ОШИБКА">
      <formula>NOT(ISERROR(SEARCH("ОШИБКА",B1004)))</formula>
    </cfRule>
  </conditionalFormatting>
  <conditionalFormatting sqref="B1005">
    <cfRule type="containsText" dxfId="855" priority="895" operator="containsText" text="ВЕРНО">
      <formula>NOT(ISERROR(SEARCH("ВЕРНО",B1005)))</formula>
    </cfRule>
    <cfRule type="containsText" dxfId="854" priority="896" operator="containsText" text="ОШИБКА">
      <formula>NOT(ISERROR(SEARCH("ОШИБКА",B1005)))</formula>
    </cfRule>
  </conditionalFormatting>
  <conditionalFormatting sqref="B1006">
    <cfRule type="containsText" dxfId="853" priority="893" operator="containsText" text="ВЕРНО">
      <formula>NOT(ISERROR(SEARCH("ВЕРНО",B1006)))</formula>
    </cfRule>
    <cfRule type="containsText" dxfId="852" priority="894" operator="containsText" text="ОШИБКА">
      <formula>NOT(ISERROR(SEARCH("ОШИБКА",B1006)))</formula>
    </cfRule>
  </conditionalFormatting>
  <conditionalFormatting sqref="B438">
    <cfRule type="containsText" dxfId="851" priority="831" operator="containsText" text="ВЕРНО">
      <formula>NOT(ISERROR(SEARCH("ВЕРНО",B438)))</formula>
    </cfRule>
    <cfRule type="containsText" dxfId="850" priority="832" operator="containsText" text="ОШИБКА">
      <formula>NOT(ISERROR(SEARCH("ОШИБКА",B438)))</formula>
    </cfRule>
  </conditionalFormatting>
  <conditionalFormatting sqref="B1008">
    <cfRule type="containsText" dxfId="849" priority="889" operator="containsText" text="ВЕРНО">
      <formula>NOT(ISERROR(SEARCH("ВЕРНО",B1008)))</formula>
    </cfRule>
    <cfRule type="containsText" dxfId="848" priority="890" operator="containsText" text="ОШИБКА">
      <formula>NOT(ISERROR(SEARCH("ОШИБКА",B1008)))</formula>
    </cfRule>
  </conditionalFormatting>
  <conditionalFormatting sqref="B1009">
    <cfRule type="containsText" dxfId="847" priority="887" operator="containsText" text="ВЕРНО">
      <formula>NOT(ISERROR(SEARCH("ВЕРНО",B1009)))</formula>
    </cfRule>
    <cfRule type="containsText" dxfId="846" priority="888" operator="containsText" text="ОШИБКА">
      <formula>NOT(ISERROR(SEARCH("ОШИБКА",B1009)))</formula>
    </cfRule>
  </conditionalFormatting>
  <conditionalFormatting sqref="B1028">
    <cfRule type="containsText" dxfId="845" priority="849" operator="containsText" text="ВЕРНО">
      <formula>NOT(ISERROR(SEARCH("ВЕРНО",B1028)))</formula>
    </cfRule>
    <cfRule type="containsText" dxfId="844" priority="850" operator="containsText" text="ОШИБКА">
      <formula>NOT(ISERROR(SEARCH("ОШИБКА",B1028)))</formula>
    </cfRule>
  </conditionalFormatting>
  <conditionalFormatting sqref="B442">
    <cfRule type="containsText" dxfId="843" priority="823" operator="containsText" text="ВЕРНО">
      <formula>NOT(ISERROR(SEARCH("ВЕРНО",B442)))</formula>
    </cfRule>
    <cfRule type="containsText" dxfId="842" priority="824" operator="containsText" text="ОШИБКА">
      <formula>NOT(ISERROR(SEARCH("ОШИБКА",B442)))</formula>
    </cfRule>
  </conditionalFormatting>
  <conditionalFormatting sqref="B1012">
    <cfRule type="containsText" dxfId="841" priority="881" operator="containsText" text="ВЕРНО">
      <formula>NOT(ISERROR(SEARCH("ВЕРНО",B1012)))</formula>
    </cfRule>
    <cfRule type="containsText" dxfId="840" priority="882" operator="containsText" text="ОШИБКА">
      <formula>NOT(ISERROR(SEARCH("ОШИБКА",B1012)))</formula>
    </cfRule>
  </conditionalFormatting>
  <conditionalFormatting sqref="B1013">
    <cfRule type="containsText" dxfId="839" priority="879" operator="containsText" text="ВЕРНО">
      <formula>NOT(ISERROR(SEARCH("ВЕРНО",B1013)))</formula>
    </cfRule>
    <cfRule type="containsText" dxfId="838" priority="880" operator="containsText" text="ОШИБКА">
      <formula>NOT(ISERROR(SEARCH("ОШИБКА",B1013)))</formula>
    </cfRule>
  </conditionalFormatting>
  <conditionalFormatting sqref="B1014">
    <cfRule type="containsText" dxfId="837" priority="877" operator="containsText" text="ВЕРНО">
      <formula>NOT(ISERROR(SEARCH("ВЕРНО",B1014)))</formula>
    </cfRule>
    <cfRule type="containsText" dxfId="836" priority="878" operator="containsText" text="ОШИБКА">
      <formula>NOT(ISERROR(SEARCH("ОШИБКА",B1014)))</formula>
    </cfRule>
  </conditionalFormatting>
  <conditionalFormatting sqref="B1015">
    <cfRule type="containsText" dxfId="835" priority="875" operator="containsText" text="ВЕРНО">
      <formula>NOT(ISERROR(SEARCH("ВЕРНО",B1015)))</formula>
    </cfRule>
    <cfRule type="containsText" dxfId="834" priority="876" operator="containsText" text="ОШИБКА">
      <formula>NOT(ISERROR(SEARCH("ОШИБКА",B1015)))</formula>
    </cfRule>
  </conditionalFormatting>
  <conditionalFormatting sqref="B449">
    <cfRule type="containsText" dxfId="833" priority="809" operator="containsText" text="ВЕРНО">
      <formula>NOT(ISERROR(SEARCH("ВЕРНО",B449)))</formula>
    </cfRule>
    <cfRule type="containsText" dxfId="832" priority="810" operator="containsText" text="ОШИБКА">
      <formula>NOT(ISERROR(SEARCH("ОШИБКА",B449)))</formula>
    </cfRule>
  </conditionalFormatting>
  <conditionalFormatting sqref="B1017">
    <cfRule type="containsText" dxfId="831" priority="871" operator="containsText" text="ВЕРНО">
      <formula>NOT(ISERROR(SEARCH("ВЕРНО",B1017)))</formula>
    </cfRule>
    <cfRule type="containsText" dxfId="830" priority="872" operator="containsText" text="ОШИБКА">
      <formula>NOT(ISERROR(SEARCH("ОШИБКА",B1017)))</formula>
    </cfRule>
  </conditionalFormatting>
  <conditionalFormatting sqref="B1018">
    <cfRule type="containsText" dxfId="829" priority="869" operator="containsText" text="ВЕРНО">
      <formula>NOT(ISERROR(SEARCH("ВЕРНО",B1018)))</formula>
    </cfRule>
    <cfRule type="containsText" dxfId="828" priority="870" operator="containsText" text="ОШИБКА">
      <formula>NOT(ISERROR(SEARCH("ОШИБКА",B1018)))</formula>
    </cfRule>
  </conditionalFormatting>
  <conditionalFormatting sqref="B441">
    <cfRule type="containsText" dxfId="827" priority="825" operator="containsText" text="ВЕРНО">
      <formula>NOT(ISERROR(SEARCH("ВЕРНО",B441)))</formula>
    </cfRule>
    <cfRule type="containsText" dxfId="826" priority="826" operator="containsText" text="ОШИБКА">
      <formula>NOT(ISERROR(SEARCH("ОШИБКА",B441)))</formula>
    </cfRule>
  </conditionalFormatting>
  <conditionalFormatting sqref="B453">
    <cfRule type="containsText" dxfId="825" priority="801" operator="containsText" text="ВЕРНО">
      <formula>NOT(ISERROR(SEARCH("ВЕРНО",B453)))</formula>
    </cfRule>
    <cfRule type="containsText" dxfId="824" priority="802" operator="containsText" text="ОШИБКА">
      <formula>NOT(ISERROR(SEARCH("ОШИБКА",B453)))</formula>
    </cfRule>
  </conditionalFormatting>
  <conditionalFormatting sqref="B1021">
    <cfRule type="containsText" dxfId="823" priority="863" operator="containsText" text="ВЕРНО">
      <formula>NOT(ISERROR(SEARCH("ВЕРНО",B1021)))</formula>
    </cfRule>
    <cfRule type="containsText" dxfId="822" priority="864" operator="containsText" text="ОШИБКА">
      <formula>NOT(ISERROR(SEARCH("ОШИБКА",B1021)))</formula>
    </cfRule>
  </conditionalFormatting>
  <conditionalFormatting sqref="B1022">
    <cfRule type="containsText" dxfId="821" priority="861" operator="containsText" text="ВЕРНО">
      <formula>NOT(ISERROR(SEARCH("ВЕРНО",B1022)))</formula>
    </cfRule>
    <cfRule type="containsText" dxfId="820" priority="862" operator="containsText" text="ОШИБКА">
      <formula>NOT(ISERROR(SEARCH("ОШИБКА",B1022)))</formula>
    </cfRule>
  </conditionalFormatting>
  <conditionalFormatting sqref="B1023">
    <cfRule type="containsText" dxfId="819" priority="859" operator="containsText" text="ВЕРНО">
      <formula>NOT(ISERROR(SEARCH("ВЕРНО",B1023)))</formula>
    </cfRule>
    <cfRule type="containsText" dxfId="818" priority="860" operator="containsText" text="ОШИБКА">
      <formula>NOT(ISERROR(SEARCH("ОШИБКА",B1023)))</formula>
    </cfRule>
  </conditionalFormatting>
  <conditionalFormatting sqref="B1024">
    <cfRule type="containsText" dxfId="817" priority="857" operator="containsText" text="ВЕРНО">
      <formula>NOT(ISERROR(SEARCH("ВЕРНО",B1024)))</formula>
    </cfRule>
    <cfRule type="containsText" dxfId="816" priority="858" operator="containsText" text="ОШИБКА">
      <formula>NOT(ISERROR(SEARCH("ОШИБКА",B1024)))</formula>
    </cfRule>
  </conditionalFormatting>
  <conditionalFormatting sqref="B460">
    <cfRule type="containsText" dxfId="815" priority="787" operator="containsText" text="ВЕРНО">
      <formula>NOT(ISERROR(SEARCH("ВЕРНО",B460)))</formula>
    </cfRule>
    <cfRule type="containsText" dxfId="814" priority="788" operator="containsText" text="ОШИБКА">
      <formula>NOT(ISERROR(SEARCH("ОШИБКА",B460)))</formula>
    </cfRule>
  </conditionalFormatting>
  <conditionalFormatting sqref="B471">
    <cfRule type="containsText" dxfId="813" priority="765" operator="containsText" text="ВЕРНО">
      <formula>NOT(ISERROR(SEARCH("ВЕРНО",B471)))</formula>
    </cfRule>
    <cfRule type="containsText" dxfId="812" priority="766" operator="containsText" text="ОШИБКА">
      <formula>NOT(ISERROR(SEARCH("ОШИБКА",B471)))</formula>
    </cfRule>
  </conditionalFormatting>
  <conditionalFormatting sqref="B482">
    <cfRule type="containsText" dxfId="811" priority="743" operator="containsText" text="ВЕРНО">
      <formula>NOT(ISERROR(SEARCH("ВЕРНО",B482)))</formula>
    </cfRule>
    <cfRule type="containsText" dxfId="810" priority="744" operator="containsText" text="ОШИБКА">
      <formula>NOT(ISERROR(SEARCH("ОШИБКА",B482)))</formula>
    </cfRule>
  </conditionalFormatting>
  <conditionalFormatting sqref="B452">
    <cfRule type="containsText" dxfId="809" priority="803" operator="containsText" text="ВЕРНО">
      <formula>NOT(ISERROR(SEARCH("ВЕРНО",B452)))</formula>
    </cfRule>
    <cfRule type="containsText" dxfId="808" priority="804" operator="containsText" text="ОШИБКА">
      <formula>NOT(ISERROR(SEARCH("ОШИБКА",B452)))</formula>
    </cfRule>
  </conditionalFormatting>
  <conditionalFormatting sqref="B464">
    <cfRule type="containsText" dxfId="807" priority="779" operator="containsText" text="ВЕРНО">
      <formula>NOT(ISERROR(SEARCH("ВЕРНО",B464)))</formula>
    </cfRule>
    <cfRule type="containsText" dxfId="806" priority="780" operator="containsText" text="ОШИБКА">
      <formula>NOT(ISERROR(SEARCH("ОШИБКА",B464)))</formula>
    </cfRule>
  </conditionalFormatting>
  <conditionalFormatting sqref="B475">
    <cfRule type="containsText" dxfId="805" priority="757" operator="containsText" text="ВЕРНО">
      <formula>NOT(ISERROR(SEARCH("ВЕРНО",B475)))</formula>
    </cfRule>
    <cfRule type="containsText" dxfId="804" priority="758" operator="containsText" text="ОШИБКА">
      <formula>NOT(ISERROR(SEARCH("ОШИБКА",B475)))</formula>
    </cfRule>
  </conditionalFormatting>
  <conditionalFormatting sqref="B486">
    <cfRule type="containsText" dxfId="803" priority="735" operator="containsText" text="ВЕРНО">
      <formula>NOT(ISERROR(SEARCH("ВЕРНО",B486)))</formula>
    </cfRule>
    <cfRule type="containsText" dxfId="802" priority="736" operator="containsText" text="ОШИБКА">
      <formula>NOT(ISERROR(SEARCH("ОШИБКА",B486)))</formula>
    </cfRule>
  </conditionalFormatting>
  <conditionalFormatting sqref="B433">
    <cfRule type="containsText" dxfId="801" priority="841" operator="containsText" text="ВЕРНО">
      <formula>NOT(ISERROR(SEARCH("ВЕРНО",B433)))</formula>
    </cfRule>
    <cfRule type="containsText" dxfId="800" priority="842" operator="containsText" text="ОШИБКА">
      <formula>NOT(ISERROR(SEARCH("ОШИБКА",B433)))</formula>
    </cfRule>
  </conditionalFormatting>
  <conditionalFormatting sqref="B434">
    <cfRule type="containsText" dxfId="799" priority="839" operator="containsText" text="ВЕРНО">
      <formula>NOT(ISERROR(SEARCH("ВЕРНО",B434)))</formula>
    </cfRule>
    <cfRule type="containsText" dxfId="798" priority="840" operator="containsText" text="ОШИБКА">
      <formula>NOT(ISERROR(SEARCH("ОШИБКА",B434)))</formula>
    </cfRule>
  </conditionalFormatting>
  <conditionalFormatting sqref="B435">
    <cfRule type="containsText" dxfId="797" priority="837" operator="containsText" text="ВЕРНО">
      <formula>NOT(ISERROR(SEARCH("ВЕРНО",B435)))</formula>
    </cfRule>
    <cfRule type="containsText" dxfId="796" priority="838" operator="containsText" text="ОШИБКА">
      <formula>NOT(ISERROR(SEARCH("ОШИБКА",B435)))</formula>
    </cfRule>
  </conditionalFormatting>
  <conditionalFormatting sqref="B436">
    <cfRule type="containsText" dxfId="795" priority="835" operator="containsText" text="ВЕРНО">
      <formula>NOT(ISERROR(SEARCH("ВЕРНО",B436)))</formula>
    </cfRule>
    <cfRule type="containsText" dxfId="794" priority="836" operator="containsText" text="ОШИБКА">
      <formula>NOT(ISERROR(SEARCH("ОШИБКА",B436)))</formula>
    </cfRule>
  </conditionalFormatting>
  <conditionalFormatting sqref="B437">
    <cfRule type="containsText" dxfId="793" priority="833" operator="containsText" text="ВЕРНО">
      <formula>NOT(ISERROR(SEARCH("ВЕРНО",B437)))</formula>
    </cfRule>
    <cfRule type="containsText" dxfId="792" priority="834" operator="containsText" text="ОШИБКА">
      <formula>NOT(ISERROR(SEARCH("ОШИБКА",B437)))</formula>
    </cfRule>
  </conditionalFormatting>
  <conditionalFormatting sqref="B493">
    <cfRule type="containsText" dxfId="791" priority="721" operator="containsText" text="ВЕРНО">
      <formula>NOT(ISERROR(SEARCH("ВЕРНО",B493)))</formula>
    </cfRule>
    <cfRule type="containsText" dxfId="790" priority="722" operator="containsText" text="ОШИБКА">
      <formula>NOT(ISERROR(SEARCH("ОШИБКА",B493)))</formula>
    </cfRule>
  </conditionalFormatting>
  <conditionalFormatting sqref="B439">
    <cfRule type="containsText" dxfId="789" priority="829" operator="containsText" text="ВЕРНО">
      <formula>NOT(ISERROR(SEARCH("ВЕРНО",B439)))</formula>
    </cfRule>
    <cfRule type="containsText" dxfId="788" priority="830" operator="containsText" text="ОШИБКА">
      <formula>NOT(ISERROR(SEARCH("ОШИБКА",B439)))</formula>
    </cfRule>
  </conditionalFormatting>
  <conditionalFormatting sqref="B440">
    <cfRule type="containsText" dxfId="787" priority="827" operator="containsText" text="ВЕРНО">
      <formula>NOT(ISERROR(SEARCH("ВЕРНО",B440)))</formula>
    </cfRule>
    <cfRule type="containsText" dxfId="786" priority="828" operator="containsText" text="ОШИБКА">
      <formula>NOT(ISERROR(SEARCH("ОШИБКА",B440)))</formula>
    </cfRule>
  </conditionalFormatting>
  <conditionalFormatting sqref="B463">
    <cfRule type="containsText" dxfId="785" priority="781" operator="containsText" text="ВЕРНО">
      <formula>NOT(ISERROR(SEARCH("ВЕРНО",B463)))</formula>
    </cfRule>
    <cfRule type="containsText" dxfId="784" priority="782" operator="containsText" text="ОШИБКА">
      <formula>NOT(ISERROR(SEARCH("ОШИБКА",B463)))</formula>
    </cfRule>
  </conditionalFormatting>
  <conditionalFormatting sqref="B497">
    <cfRule type="containsText" dxfId="783" priority="713" operator="containsText" text="ВЕРНО">
      <formula>NOT(ISERROR(SEARCH("ВЕРНО",B497)))</formula>
    </cfRule>
    <cfRule type="containsText" dxfId="782" priority="714" operator="containsText" text="ОШИБКА">
      <formula>NOT(ISERROR(SEARCH("ОШИБКА",B497)))</formula>
    </cfRule>
  </conditionalFormatting>
  <conditionalFormatting sqref="B443">
    <cfRule type="containsText" dxfId="781" priority="821" operator="containsText" text="ВЕРНО">
      <formula>NOT(ISERROR(SEARCH("ВЕРНО",B443)))</formula>
    </cfRule>
    <cfRule type="containsText" dxfId="780" priority="822" operator="containsText" text="ОШИБКА">
      <formula>NOT(ISERROR(SEARCH("ОШИБКА",B443)))</formula>
    </cfRule>
  </conditionalFormatting>
  <conditionalFormatting sqref="B444">
    <cfRule type="containsText" dxfId="779" priority="819" operator="containsText" text="ВЕРНО">
      <formula>NOT(ISERROR(SEARCH("ВЕРНО",B444)))</formula>
    </cfRule>
    <cfRule type="containsText" dxfId="778" priority="820" operator="containsText" text="ОШИБКА">
      <formula>NOT(ISERROR(SEARCH("ОШИБКА",B444)))</formula>
    </cfRule>
  </conditionalFormatting>
  <conditionalFormatting sqref="B445">
    <cfRule type="containsText" dxfId="777" priority="817" operator="containsText" text="ВЕРНО">
      <formula>NOT(ISERROR(SEARCH("ВЕРНО",B445)))</formula>
    </cfRule>
    <cfRule type="containsText" dxfId="776" priority="818" operator="containsText" text="ОШИБКА">
      <formula>NOT(ISERROR(SEARCH("ОШИБКА",B445)))</formula>
    </cfRule>
  </conditionalFormatting>
  <conditionalFormatting sqref="B446">
    <cfRule type="containsText" dxfId="775" priority="815" operator="containsText" text="ВЕРНО">
      <formula>NOT(ISERROR(SEARCH("ВЕРНО",B446)))</formula>
    </cfRule>
    <cfRule type="containsText" dxfId="774" priority="816" operator="containsText" text="ОШИБКА">
      <formula>NOT(ISERROR(SEARCH("ОШИБКА",B446)))</formula>
    </cfRule>
  </conditionalFormatting>
  <conditionalFormatting sqref="B447">
    <cfRule type="containsText" dxfId="773" priority="813" operator="containsText" text="ВЕРНО">
      <formula>NOT(ISERROR(SEARCH("ВЕРНО",B447)))</formula>
    </cfRule>
    <cfRule type="containsText" dxfId="772" priority="814" operator="containsText" text="ОШИБКА">
      <formula>NOT(ISERROR(SEARCH("ОШИБКА",B447)))</formula>
    </cfRule>
  </conditionalFormatting>
  <conditionalFormatting sqref="B448">
    <cfRule type="containsText" dxfId="771" priority="811" operator="containsText" text="ВЕРНО">
      <formula>NOT(ISERROR(SEARCH("ВЕРНО",B448)))</formula>
    </cfRule>
    <cfRule type="containsText" dxfId="770" priority="812" operator="containsText" text="ОШИБКА">
      <formula>NOT(ISERROR(SEARCH("ОШИБКА",B448)))</formula>
    </cfRule>
  </conditionalFormatting>
  <conditionalFormatting sqref="B504">
    <cfRule type="containsText" dxfId="769" priority="699" operator="containsText" text="ВЕРНО">
      <formula>NOT(ISERROR(SEARCH("ВЕРНО",B504)))</formula>
    </cfRule>
    <cfRule type="containsText" dxfId="768" priority="700" operator="containsText" text="ОШИБКА">
      <formula>NOT(ISERROR(SEARCH("ОШИБКА",B504)))</formula>
    </cfRule>
  </conditionalFormatting>
  <conditionalFormatting sqref="B450">
    <cfRule type="containsText" dxfId="767" priority="807" operator="containsText" text="ВЕРНО">
      <formula>NOT(ISERROR(SEARCH("ВЕРНО",B450)))</formula>
    </cfRule>
    <cfRule type="containsText" dxfId="766" priority="808" operator="containsText" text="ОШИБКА">
      <formula>NOT(ISERROR(SEARCH("ОШИБКА",B450)))</formula>
    </cfRule>
  </conditionalFormatting>
  <conditionalFormatting sqref="B451">
    <cfRule type="containsText" dxfId="765" priority="805" operator="containsText" text="ВЕРНО">
      <formula>NOT(ISERROR(SEARCH("ВЕРНО",B451)))</formula>
    </cfRule>
    <cfRule type="containsText" dxfId="764" priority="806" operator="containsText" text="ОШИБКА">
      <formula>NOT(ISERROR(SEARCH("ОШИБКА",B451)))</formula>
    </cfRule>
  </conditionalFormatting>
  <conditionalFormatting sqref="B474">
    <cfRule type="containsText" dxfId="763" priority="759" operator="containsText" text="ВЕРНО">
      <formula>NOT(ISERROR(SEARCH("ВЕРНО",B474)))</formula>
    </cfRule>
    <cfRule type="containsText" dxfId="762" priority="760" operator="containsText" text="ОШИБКА">
      <formula>NOT(ISERROR(SEARCH("ОШИБКА",B474)))</formula>
    </cfRule>
  </conditionalFormatting>
  <conditionalFormatting sqref="B508">
    <cfRule type="containsText" dxfId="761" priority="691" operator="containsText" text="ВЕРНО">
      <formula>NOT(ISERROR(SEARCH("ВЕРНО",B508)))</formula>
    </cfRule>
    <cfRule type="containsText" dxfId="760" priority="692" operator="containsText" text="ОШИБКА">
      <formula>NOT(ISERROR(SEARCH("ОШИБКА",B508)))</formula>
    </cfRule>
  </conditionalFormatting>
  <conditionalFormatting sqref="B454">
    <cfRule type="containsText" dxfId="759" priority="799" operator="containsText" text="ВЕРНО">
      <formula>NOT(ISERROR(SEARCH("ВЕРНО",B454)))</formula>
    </cfRule>
    <cfRule type="containsText" dxfId="758" priority="800" operator="containsText" text="ОШИБКА">
      <formula>NOT(ISERROR(SEARCH("ОШИБКА",B454)))</formula>
    </cfRule>
  </conditionalFormatting>
  <conditionalFormatting sqref="B455">
    <cfRule type="containsText" dxfId="757" priority="797" operator="containsText" text="ВЕРНО">
      <formula>NOT(ISERROR(SEARCH("ВЕРНО",B455)))</formula>
    </cfRule>
    <cfRule type="containsText" dxfId="756" priority="798" operator="containsText" text="ОШИБКА">
      <formula>NOT(ISERROR(SEARCH("ОШИБКА",B455)))</formula>
    </cfRule>
  </conditionalFormatting>
  <conditionalFormatting sqref="B456">
    <cfRule type="containsText" dxfId="755" priority="795" operator="containsText" text="ВЕРНО">
      <formula>NOT(ISERROR(SEARCH("ВЕРНО",B456)))</formula>
    </cfRule>
    <cfRule type="containsText" dxfId="754" priority="796" operator="containsText" text="ОШИБКА">
      <formula>NOT(ISERROR(SEARCH("ОШИБКА",B456)))</formula>
    </cfRule>
  </conditionalFormatting>
  <conditionalFormatting sqref="B457">
    <cfRule type="containsText" dxfId="753" priority="793" operator="containsText" text="ВЕРНО">
      <formula>NOT(ISERROR(SEARCH("ВЕРНО",B457)))</formula>
    </cfRule>
    <cfRule type="containsText" dxfId="752" priority="794" operator="containsText" text="ОШИБКА">
      <formula>NOT(ISERROR(SEARCH("ОШИБКА",B457)))</formula>
    </cfRule>
  </conditionalFormatting>
  <conditionalFormatting sqref="B458">
    <cfRule type="containsText" dxfId="751" priority="791" operator="containsText" text="ВЕРНО">
      <formula>NOT(ISERROR(SEARCH("ВЕРНО",B458)))</formula>
    </cfRule>
    <cfRule type="containsText" dxfId="750" priority="792" operator="containsText" text="ОШИБКА">
      <formula>NOT(ISERROR(SEARCH("ОШИБКА",B458)))</formula>
    </cfRule>
  </conditionalFormatting>
  <conditionalFormatting sqref="B459">
    <cfRule type="containsText" dxfId="749" priority="789" operator="containsText" text="ВЕРНО">
      <formula>NOT(ISERROR(SEARCH("ВЕРНО",B459)))</formula>
    </cfRule>
    <cfRule type="containsText" dxfId="748" priority="790" operator="containsText" text="ОШИБКА">
      <formula>NOT(ISERROR(SEARCH("ОШИБКА",B459)))</formula>
    </cfRule>
  </conditionalFormatting>
  <conditionalFormatting sqref="B515">
    <cfRule type="containsText" dxfId="747" priority="677" operator="containsText" text="ВЕРНО">
      <formula>NOT(ISERROR(SEARCH("ВЕРНО",B515)))</formula>
    </cfRule>
    <cfRule type="containsText" dxfId="746" priority="678" operator="containsText" text="ОШИБКА">
      <formula>NOT(ISERROR(SEARCH("ОШИБКА",B515)))</formula>
    </cfRule>
  </conditionalFormatting>
  <conditionalFormatting sqref="B461">
    <cfRule type="containsText" dxfId="745" priority="785" operator="containsText" text="ВЕРНО">
      <formula>NOT(ISERROR(SEARCH("ВЕРНО",B461)))</formula>
    </cfRule>
    <cfRule type="containsText" dxfId="744" priority="786" operator="containsText" text="ОШИБКА">
      <formula>NOT(ISERROR(SEARCH("ОШИБКА",B461)))</formula>
    </cfRule>
  </conditionalFormatting>
  <conditionalFormatting sqref="B462">
    <cfRule type="containsText" dxfId="743" priority="783" operator="containsText" text="ВЕРНО">
      <formula>NOT(ISERROR(SEARCH("ВЕРНО",B462)))</formula>
    </cfRule>
    <cfRule type="containsText" dxfId="742" priority="784" operator="containsText" text="ОШИБКА">
      <formula>NOT(ISERROR(SEARCH("ОШИБКА",B462)))</formula>
    </cfRule>
  </conditionalFormatting>
  <conditionalFormatting sqref="B485">
    <cfRule type="containsText" dxfId="741" priority="737" operator="containsText" text="ВЕРНО">
      <formula>NOT(ISERROR(SEARCH("ВЕРНО",B485)))</formula>
    </cfRule>
    <cfRule type="containsText" dxfId="740" priority="738" operator="containsText" text="ОШИБКА">
      <formula>NOT(ISERROR(SEARCH("ОШИБКА",B485)))</formula>
    </cfRule>
  </conditionalFormatting>
  <conditionalFormatting sqref="B519">
    <cfRule type="containsText" dxfId="739" priority="669" operator="containsText" text="ВЕРНО">
      <formula>NOT(ISERROR(SEARCH("ВЕРНО",B519)))</formula>
    </cfRule>
    <cfRule type="containsText" dxfId="738" priority="670" operator="containsText" text="ОШИБКА">
      <formula>NOT(ISERROR(SEARCH("ОШИБКА",B519)))</formula>
    </cfRule>
  </conditionalFormatting>
  <conditionalFormatting sqref="B465">
    <cfRule type="containsText" dxfId="737" priority="777" operator="containsText" text="ВЕРНО">
      <formula>NOT(ISERROR(SEARCH("ВЕРНО",B465)))</formula>
    </cfRule>
    <cfRule type="containsText" dxfId="736" priority="778" operator="containsText" text="ОШИБКА">
      <formula>NOT(ISERROR(SEARCH("ОШИБКА",B465)))</formula>
    </cfRule>
  </conditionalFormatting>
  <conditionalFormatting sqref="B466">
    <cfRule type="containsText" dxfId="735" priority="775" operator="containsText" text="ВЕРНО">
      <formula>NOT(ISERROR(SEARCH("ВЕРНО",B466)))</formula>
    </cfRule>
    <cfRule type="containsText" dxfId="734" priority="776" operator="containsText" text="ОШИБКА">
      <formula>NOT(ISERROR(SEARCH("ОШИБКА",B466)))</formula>
    </cfRule>
  </conditionalFormatting>
  <conditionalFormatting sqref="B467">
    <cfRule type="containsText" dxfId="733" priority="773" operator="containsText" text="ВЕРНО">
      <formula>NOT(ISERROR(SEARCH("ВЕРНО",B467)))</formula>
    </cfRule>
    <cfRule type="containsText" dxfId="732" priority="774" operator="containsText" text="ОШИБКА">
      <formula>NOT(ISERROR(SEARCH("ОШИБКА",B467)))</formula>
    </cfRule>
  </conditionalFormatting>
  <conditionalFormatting sqref="B468">
    <cfRule type="containsText" dxfId="731" priority="771" operator="containsText" text="ВЕРНО">
      <formula>NOT(ISERROR(SEARCH("ВЕРНО",B468)))</formula>
    </cfRule>
    <cfRule type="containsText" dxfId="730" priority="772" operator="containsText" text="ОШИБКА">
      <formula>NOT(ISERROR(SEARCH("ОШИБКА",B468)))</formula>
    </cfRule>
  </conditionalFormatting>
  <conditionalFormatting sqref="B469">
    <cfRule type="containsText" dxfId="729" priority="769" operator="containsText" text="ВЕРНО">
      <formula>NOT(ISERROR(SEARCH("ВЕРНО",B469)))</formula>
    </cfRule>
    <cfRule type="containsText" dxfId="728" priority="770" operator="containsText" text="ОШИБКА">
      <formula>NOT(ISERROR(SEARCH("ОШИБКА",B469)))</formula>
    </cfRule>
  </conditionalFormatting>
  <conditionalFormatting sqref="B470">
    <cfRule type="containsText" dxfId="727" priority="767" operator="containsText" text="ВЕРНО">
      <formula>NOT(ISERROR(SEARCH("ВЕРНО",B470)))</formula>
    </cfRule>
    <cfRule type="containsText" dxfId="726" priority="768" operator="containsText" text="ОШИБКА">
      <formula>NOT(ISERROR(SEARCH("ОШИБКА",B470)))</formula>
    </cfRule>
  </conditionalFormatting>
  <conditionalFormatting sqref="B517">
    <cfRule type="containsText" dxfId="725" priority="673" operator="containsText" text="ВЕРНО">
      <formula>NOT(ISERROR(SEARCH("ВЕРНО",B517)))</formula>
    </cfRule>
    <cfRule type="containsText" dxfId="724" priority="674" operator="containsText" text="ОШИБКА">
      <formula>NOT(ISERROR(SEARCH("ОШИБКА",B517)))</formula>
    </cfRule>
  </conditionalFormatting>
  <conditionalFormatting sqref="B472">
    <cfRule type="containsText" dxfId="723" priority="763" operator="containsText" text="ВЕРНО">
      <formula>NOT(ISERROR(SEARCH("ВЕРНО",B472)))</formula>
    </cfRule>
    <cfRule type="containsText" dxfId="722" priority="764" operator="containsText" text="ОШИБКА">
      <formula>NOT(ISERROR(SEARCH("ОШИБКА",B472)))</formula>
    </cfRule>
  </conditionalFormatting>
  <conditionalFormatting sqref="B473">
    <cfRule type="containsText" dxfId="721" priority="761" operator="containsText" text="ВЕРНО">
      <formula>NOT(ISERROR(SEARCH("ВЕРНО",B473)))</formula>
    </cfRule>
    <cfRule type="containsText" dxfId="720" priority="762" operator="containsText" text="ОШИБКА">
      <formula>NOT(ISERROR(SEARCH("ОШИБКА",B473)))</formula>
    </cfRule>
  </conditionalFormatting>
  <conditionalFormatting sqref="B496">
    <cfRule type="containsText" dxfId="719" priority="715" operator="containsText" text="ВЕРНО">
      <formula>NOT(ISERROR(SEARCH("ВЕРНО",B496)))</formula>
    </cfRule>
    <cfRule type="containsText" dxfId="718" priority="716" operator="containsText" text="ОШИБКА">
      <formula>NOT(ISERROR(SEARCH("ОШИБКА",B496)))</formula>
    </cfRule>
  </conditionalFormatting>
  <conditionalFormatting sqref="B521">
    <cfRule type="containsText" dxfId="717" priority="665" operator="containsText" text="ВЕРНО">
      <formula>NOT(ISERROR(SEARCH("ВЕРНО",B521)))</formula>
    </cfRule>
    <cfRule type="containsText" dxfId="716" priority="666" operator="containsText" text="ОШИБКА">
      <formula>NOT(ISERROR(SEARCH("ОШИБКА",B521)))</formula>
    </cfRule>
  </conditionalFormatting>
  <conditionalFormatting sqref="B476">
    <cfRule type="containsText" dxfId="715" priority="755" operator="containsText" text="ВЕРНО">
      <formula>NOT(ISERROR(SEARCH("ВЕРНО",B476)))</formula>
    </cfRule>
    <cfRule type="containsText" dxfId="714" priority="756" operator="containsText" text="ОШИБКА">
      <formula>NOT(ISERROR(SEARCH("ОШИБКА",B476)))</formula>
    </cfRule>
  </conditionalFormatting>
  <conditionalFormatting sqref="B477">
    <cfRule type="containsText" dxfId="713" priority="753" operator="containsText" text="ВЕРНО">
      <formula>NOT(ISERROR(SEARCH("ВЕРНО",B477)))</formula>
    </cfRule>
    <cfRule type="containsText" dxfId="712" priority="754" operator="containsText" text="ОШИБКА">
      <formula>NOT(ISERROR(SEARCH("ОШИБКА",B477)))</formula>
    </cfRule>
  </conditionalFormatting>
  <conditionalFormatting sqref="B478">
    <cfRule type="containsText" dxfId="711" priority="751" operator="containsText" text="ВЕРНО">
      <formula>NOT(ISERROR(SEARCH("ВЕРНО",B478)))</formula>
    </cfRule>
    <cfRule type="containsText" dxfId="710" priority="752" operator="containsText" text="ОШИБКА">
      <formula>NOT(ISERROR(SEARCH("ОШИБКА",B478)))</formula>
    </cfRule>
  </conditionalFormatting>
  <conditionalFormatting sqref="B479">
    <cfRule type="containsText" dxfId="709" priority="749" operator="containsText" text="ВЕРНО">
      <formula>NOT(ISERROR(SEARCH("ВЕРНО",B479)))</formula>
    </cfRule>
    <cfRule type="containsText" dxfId="708" priority="750" operator="containsText" text="ОШИБКА">
      <formula>NOT(ISERROR(SEARCH("ОШИБКА",B479)))</formula>
    </cfRule>
  </conditionalFormatting>
  <conditionalFormatting sqref="B480">
    <cfRule type="containsText" dxfId="707" priority="747" operator="containsText" text="ВЕРНО">
      <formula>NOT(ISERROR(SEARCH("ВЕРНО",B480)))</formula>
    </cfRule>
    <cfRule type="containsText" dxfId="706" priority="748" operator="containsText" text="ОШИБКА">
      <formula>NOT(ISERROR(SEARCH("ОШИБКА",B480)))</formula>
    </cfRule>
  </conditionalFormatting>
  <conditionalFormatting sqref="B481">
    <cfRule type="containsText" dxfId="705" priority="745" operator="containsText" text="ВЕРНО">
      <formula>NOT(ISERROR(SEARCH("ВЕРНО",B481)))</formula>
    </cfRule>
    <cfRule type="containsText" dxfId="704" priority="746" operator="containsText" text="ОШИБКА">
      <formula>NOT(ISERROR(SEARCH("ОШИБКА",B481)))</formula>
    </cfRule>
  </conditionalFormatting>
  <conditionalFormatting sqref="B526">
    <cfRule type="containsText" dxfId="703" priority="655" operator="containsText" text="ВЕРНО">
      <formula>NOT(ISERROR(SEARCH("ВЕРНО",B526)))</formula>
    </cfRule>
    <cfRule type="containsText" dxfId="702" priority="656" operator="containsText" text="ОШИБКА">
      <formula>NOT(ISERROR(SEARCH("ОШИБКА",B526)))</formula>
    </cfRule>
  </conditionalFormatting>
  <conditionalFormatting sqref="B483">
    <cfRule type="containsText" dxfId="701" priority="741" operator="containsText" text="ВЕРНО">
      <formula>NOT(ISERROR(SEARCH("ВЕРНО",B483)))</formula>
    </cfRule>
    <cfRule type="containsText" dxfId="700" priority="742" operator="containsText" text="ОШИБКА">
      <formula>NOT(ISERROR(SEARCH("ОШИБКА",B483)))</formula>
    </cfRule>
  </conditionalFormatting>
  <conditionalFormatting sqref="B484">
    <cfRule type="containsText" dxfId="699" priority="739" operator="containsText" text="ВЕРНО">
      <formula>NOT(ISERROR(SEARCH("ВЕРНО",B484)))</formula>
    </cfRule>
    <cfRule type="containsText" dxfId="698" priority="740" operator="containsText" text="ОШИБКА">
      <formula>NOT(ISERROR(SEARCH("ОШИБКА",B484)))</formula>
    </cfRule>
  </conditionalFormatting>
  <conditionalFormatting sqref="B507">
    <cfRule type="containsText" dxfId="697" priority="693" operator="containsText" text="ВЕРНО">
      <formula>NOT(ISERROR(SEARCH("ВЕРНО",B507)))</formula>
    </cfRule>
    <cfRule type="containsText" dxfId="696" priority="694" operator="containsText" text="ОШИБКА">
      <formula>NOT(ISERROR(SEARCH("ОШИБКА",B507)))</formula>
    </cfRule>
  </conditionalFormatting>
  <conditionalFormatting sqref="B530">
    <cfRule type="containsText" dxfId="695" priority="647" operator="containsText" text="ВЕРНО">
      <formula>NOT(ISERROR(SEARCH("ВЕРНО",B530)))</formula>
    </cfRule>
    <cfRule type="containsText" dxfId="694" priority="648" operator="containsText" text="ОШИБКА">
      <formula>NOT(ISERROR(SEARCH("ОШИБКА",B530)))</formula>
    </cfRule>
  </conditionalFormatting>
  <conditionalFormatting sqref="B487">
    <cfRule type="containsText" dxfId="693" priority="733" operator="containsText" text="ВЕРНО">
      <formula>NOT(ISERROR(SEARCH("ВЕРНО",B487)))</formula>
    </cfRule>
    <cfRule type="containsText" dxfId="692" priority="734" operator="containsText" text="ОШИБКА">
      <formula>NOT(ISERROR(SEARCH("ОШИБКА",B487)))</formula>
    </cfRule>
  </conditionalFormatting>
  <conditionalFormatting sqref="B488">
    <cfRule type="containsText" dxfId="691" priority="731" operator="containsText" text="ВЕРНО">
      <formula>NOT(ISERROR(SEARCH("ВЕРНО",B488)))</formula>
    </cfRule>
    <cfRule type="containsText" dxfId="690" priority="732" operator="containsText" text="ОШИБКА">
      <formula>NOT(ISERROR(SEARCH("ОШИБКА",B488)))</formula>
    </cfRule>
  </conditionalFormatting>
  <conditionalFormatting sqref="B489">
    <cfRule type="containsText" dxfId="689" priority="729" operator="containsText" text="ВЕРНО">
      <formula>NOT(ISERROR(SEARCH("ВЕРНО",B489)))</formula>
    </cfRule>
    <cfRule type="containsText" dxfId="688" priority="730" operator="containsText" text="ОШИБКА">
      <formula>NOT(ISERROR(SEARCH("ОШИБКА",B489)))</formula>
    </cfRule>
  </conditionalFormatting>
  <conditionalFormatting sqref="B490">
    <cfRule type="containsText" dxfId="687" priority="727" operator="containsText" text="ВЕРНО">
      <formula>NOT(ISERROR(SEARCH("ВЕРНО",B490)))</formula>
    </cfRule>
    <cfRule type="containsText" dxfId="686" priority="728" operator="containsText" text="ОШИБКА">
      <formula>NOT(ISERROR(SEARCH("ОШИБКА",B490)))</formula>
    </cfRule>
  </conditionalFormatting>
  <conditionalFormatting sqref="B491">
    <cfRule type="containsText" dxfId="685" priority="725" operator="containsText" text="ВЕРНО">
      <formula>NOT(ISERROR(SEARCH("ВЕРНО",B491)))</formula>
    </cfRule>
    <cfRule type="containsText" dxfId="684" priority="726" operator="containsText" text="ОШИБКА">
      <formula>NOT(ISERROR(SEARCH("ОШИБКА",B491)))</formula>
    </cfRule>
  </conditionalFormatting>
  <conditionalFormatting sqref="B492">
    <cfRule type="containsText" dxfId="683" priority="723" operator="containsText" text="ВЕРНО">
      <formula>NOT(ISERROR(SEARCH("ВЕРНО",B492)))</formula>
    </cfRule>
    <cfRule type="containsText" dxfId="682" priority="724" operator="containsText" text="ОШИБКА">
      <formula>NOT(ISERROR(SEARCH("ОШИБКА",B492)))</formula>
    </cfRule>
  </conditionalFormatting>
  <conditionalFormatting sqref="B537">
    <cfRule type="containsText" dxfId="681" priority="633" operator="containsText" text="ВЕРНО">
      <formula>NOT(ISERROR(SEARCH("ВЕРНО",B537)))</formula>
    </cfRule>
    <cfRule type="containsText" dxfId="680" priority="634" operator="containsText" text="ОШИБКА">
      <formula>NOT(ISERROR(SEARCH("ОШИБКА",B537)))</formula>
    </cfRule>
  </conditionalFormatting>
  <conditionalFormatting sqref="B494">
    <cfRule type="containsText" dxfId="679" priority="719" operator="containsText" text="ВЕРНО">
      <formula>NOT(ISERROR(SEARCH("ВЕРНО",B494)))</formula>
    </cfRule>
    <cfRule type="containsText" dxfId="678" priority="720" operator="containsText" text="ОШИБКА">
      <formula>NOT(ISERROR(SEARCH("ОШИБКА",B494)))</formula>
    </cfRule>
  </conditionalFormatting>
  <conditionalFormatting sqref="B495">
    <cfRule type="containsText" dxfId="677" priority="717" operator="containsText" text="ВЕРНО">
      <formula>NOT(ISERROR(SEARCH("ВЕРНО",B495)))</formula>
    </cfRule>
    <cfRule type="containsText" dxfId="676" priority="718" operator="containsText" text="ОШИБКА">
      <formula>NOT(ISERROR(SEARCH("ОШИБКА",B495)))</formula>
    </cfRule>
  </conditionalFormatting>
  <conditionalFormatting sqref="B518">
    <cfRule type="containsText" dxfId="675" priority="671" operator="containsText" text="ВЕРНО">
      <formula>NOT(ISERROR(SEARCH("ВЕРНО",B518)))</formula>
    </cfRule>
    <cfRule type="containsText" dxfId="674" priority="672" operator="containsText" text="ОШИБКА">
      <formula>NOT(ISERROR(SEARCH("ОШИБКА",B518)))</formula>
    </cfRule>
  </conditionalFormatting>
  <conditionalFormatting sqref="B541">
    <cfRule type="containsText" dxfId="673" priority="625" operator="containsText" text="ВЕРНО">
      <formula>NOT(ISERROR(SEARCH("ВЕРНО",B541)))</formula>
    </cfRule>
    <cfRule type="containsText" dxfId="672" priority="626" operator="containsText" text="ОШИБКА">
      <formula>NOT(ISERROR(SEARCH("ОШИБКА",B541)))</formula>
    </cfRule>
  </conditionalFormatting>
  <conditionalFormatting sqref="B498">
    <cfRule type="containsText" dxfId="671" priority="711" operator="containsText" text="ВЕРНО">
      <formula>NOT(ISERROR(SEARCH("ВЕРНО",B498)))</formula>
    </cfRule>
    <cfRule type="containsText" dxfId="670" priority="712" operator="containsText" text="ОШИБКА">
      <formula>NOT(ISERROR(SEARCH("ОШИБКА",B498)))</formula>
    </cfRule>
  </conditionalFormatting>
  <conditionalFormatting sqref="B499">
    <cfRule type="containsText" dxfId="669" priority="709" operator="containsText" text="ВЕРНО">
      <formula>NOT(ISERROR(SEARCH("ВЕРНО",B499)))</formula>
    </cfRule>
    <cfRule type="containsText" dxfId="668" priority="710" operator="containsText" text="ОШИБКА">
      <formula>NOT(ISERROR(SEARCH("ОШИБКА",B499)))</formula>
    </cfRule>
  </conditionalFormatting>
  <conditionalFormatting sqref="B500">
    <cfRule type="containsText" dxfId="667" priority="707" operator="containsText" text="ВЕРНО">
      <formula>NOT(ISERROR(SEARCH("ВЕРНО",B500)))</formula>
    </cfRule>
    <cfRule type="containsText" dxfId="666" priority="708" operator="containsText" text="ОШИБКА">
      <formula>NOT(ISERROR(SEARCH("ОШИБКА",B500)))</formula>
    </cfRule>
  </conditionalFormatting>
  <conditionalFormatting sqref="B501">
    <cfRule type="containsText" dxfId="665" priority="705" operator="containsText" text="ВЕРНО">
      <formula>NOT(ISERROR(SEARCH("ВЕРНО",B501)))</formula>
    </cfRule>
    <cfRule type="containsText" dxfId="664" priority="706" operator="containsText" text="ОШИБКА">
      <formula>NOT(ISERROR(SEARCH("ОШИБКА",B501)))</formula>
    </cfRule>
  </conditionalFormatting>
  <conditionalFormatting sqref="B502">
    <cfRule type="containsText" dxfId="663" priority="703" operator="containsText" text="ВЕРНО">
      <formula>NOT(ISERROR(SEARCH("ВЕРНО",B502)))</formula>
    </cfRule>
    <cfRule type="containsText" dxfId="662" priority="704" operator="containsText" text="ОШИБКА">
      <formula>NOT(ISERROR(SEARCH("ОШИБКА",B502)))</formula>
    </cfRule>
  </conditionalFormatting>
  <conditionalFormatting sqref="B503">
    <cfRule type="containsText" dxfId="661" priority="701" operator="containsText" text="ВЕРНО">
      <formula>NOT(ISERROR(SEARCH("ВЕРНО",B503)))</formula>
    </cfRule>
    <cfRule type="containsText" dxfId="660" priority="702" operator="containsText" text="ОШИБКА">
      <formula>NOT(ISERROR(SEARCH("ОШИБКА",B503)))</formula>
    </cfRule>
  </conditionalFormatting>
  <conditionalFormatting sqref="B548">
    <cfRule type="containsText" dxfId="659" priority="611" operator="containsText" text="ВЕРНО">
      <formula>NOT(ISERROR(SEARCH("ВЕРНО",B548)))</formula>
    </cfRule>
    <cfRule type="containsText" dxfId="658" priority="612" operator="containsText" text="ОШИБКА">
      <formula>NOT(ISERROR(SEARCH("ОШИБКА",B548)))</formula>
    </cfRule>
  </conditionalFormatting>
  <conditionalFormatting sqref="B505">
    <cfRule type="containsText" dxfId="657" priority="697" operator="containsText" text="ВЕРНО">
      <formula>NOT(ISERROR(SEARCH("ВЕРНО",B505)))</formula>
    </cfRule>
    <cfRule type="containsText" dxfId="656" priority="698" operator="containsText" text="ОШИБКА">
      <formula>NOT(ISERROR(SEARCH("ОШИБКА",B505)))</formula>
    </cfRule>
  </conditionalFormatting>
  <conditionalFormatting sqref="B506">
    <cfRule type="containsText" dxfId="655" priority="695" operator="containsText" text="ВЕРНО">
      <formula>NOT(ISERROR(SEARCH("ВЕРНО",B506)))</formula>
    </cfRule>
    <cfRule type="containsText" dxfId="654" priority="696" operator="containsText" text="ОШИБКА">
      <formula>NOT(ISERROR(SEARCH("ОШИБКА",B506)))</formula>
    </cfRule>
  </conditionalFormatting>
  <conditionalFormatting sqref="B520">
    <cfRule type="containsText" dxfId="653" priority="667" operator="containsText" text="ВЕРНО">
      <formula>NOT(ISERROR(SEARCH("ВЕРНО",B520)))</formula>
    </cfRule>
    <cfRule type="containsText" dxfId="652" priority="668" operator="containsText" text="ОШИБКА">
      <formula>NOT(ISERROR(SEARCH("ОШИБКА",B520)))</formula>
    </cfRule>
  </conditionalFormatting>
  <conditionalFormatting sqref="B552">
    <cfRule type="containsText" dxfId="651" priority="603" operator="containsText" text="ВЕРНО">
      <formula>NOT(ISERROR(SEARCH("ВЕРНО",B552)))</formula>
    </cfRule>
    <cfRule type="containsText" dxfId="650" priority="604" operator="containsText" text="ОШИБКА">
      <formula>NOT(ISERROR(SEARCH("ОШИБКА",B552)))</formula>
    </cfRule>
  </conditionalFormatting>
  <conditionalFormatting sqref="B509">
    <cfRule type="containsText" dxfId="649" priority="689" operator="containsText" text="ВЕРНО">
      <formula>NOT(ISERROR(SEARCH("ВЕРНО",B509)))</formula>
    </cfRule>
    <cfRule type="containsText" dxfId="648" priority="690" operator="containsText" text="ОШИБКА">
      <formula>NOT(ISERROR(SEARCH("ОШИБКА",B509)))</formula>
    </cfRule>
  </conditionalFormatting>
  <conditionalFormatting sqref="B510">
    <cfRule type="containsText" dxfId="647" priority="687" operator="containsText" text="ВЕРНО">
      <formula>NOT(ISERROR(SEARCH("ВЕРНО",B510)))</formula>
    </cfRule>
    <cfRule type="containsText" dxfId="646" priority="688" operator="containsText" text="ОШИБКА">
      <formula>NOT(ISERROR(SEARCH("ОШИБКА",B510)))</formula>
    </cfRule>
  </conditionalFormatting>
  <conditionalFormatting sqref="B511">
    <cfRule type="containsText" dxfId="645" priority="685" operator="containsText" text="ВЕРНО">
      <formula>NOT(ISERROR(SEARCH("ВЕРНО",B511)))</formula>
    </cfRule>
    <cfRule type="containsText" dxfId="644" priority="686" operator="containsText" text="ОШИБКА">
      <formula>NOT(ISERROR(SEARCH("ОШИБКА",B511)))</formula>
    </cfRule>
  </conditionalFormatting>
  <conditionalFormatting sqref="B512">
    <cfRule type="containsText" dxfId="643" priority="683" operator="containsText" text="ВЕРНО">
      <formula>NOT(ISERROR(SEARCH("ВЕРНО",B512)))</formula>
    </cfRule>
    <cfRule type="containsText" dxfId="642" priority="684" operator="containsText" text="ОШИБКА">
      <formula>NOT(ISERROR(SEARCH("ОШИБКА",B512)))</formula>
    </cfRule>
  </conditionalFormatting>
  <conditionalFormatting sqref="B513">
    <cfRule type="containsText" dxfId="641" priority="681" operator="containsText" text="ВЕРНО">
      <formula>NOT(ISERROR(SEARCH("ВЕРНО",B513)))</formula>
    </cfRule>
    <cfRule type="containsText" dxfId="640" priority="682" operator="containsText" text="ОШИБКА">
      <formula>NOT(ISERROR(SEARCH("ОШИБКА",B513)))</formula>
    </cfRule>
  </conditionalFormatting>
  <conditionalFormatting sqref="B514">
    <cfRule type="containsText" dxfId="639" priority="679" operator="containsText" text="ВЕРНО">
      <formula>NOT(ISERROR(SEARCH("ВЕРНО",B514)))</formula>
    </cfRule>
    <cfRule type="containsText" dxfId="638" priority="680" operator="containsText" text="ОШИБКА">
      <formula>NOT(ISERROR(SEARCH("ОШИБКА",B514)))</formula>
    </cfRule>
  </conditionalFormatting>
  <conditionalFormatting sqref="B559">
    <cfRule type="containsText" dxfId="637" priority="589" operator="containsText" text="ВЕРНО">
      <formula>NOT(ISERROR(SEARCH("ВЕРНО",B559)))</formula>
    </cfRule>
    <cfRule type="containsText" dxfId="636" priority="590" operator="containsText" text="ОШИБКА">
      <formula>NOT(ISERROR(SEARCH("ОШИБКА",B559)))</formula>
    </cfRule>
  </conditionalFormatting>
  <conditionalFormatting sqref="B516">
    <cfRule type="containsText" dxfId="635" priority="675" operator="containsText" text="ВЕРНО">
      <formula>NOT(ISERROR(SEARCH("ВЕРНО",B516)))</formula>
    </cfRule>
    <cfRule type="containsText" dxfId="634" priority="676" operator="containsText" text="ОШИБКА">
      <formula>NOT(ISERROR(SEARCH("ОШИБКА",B516)))</formula>
    </cfRule>
  </conditionalFormatting>
  <conditionalFormatting sqref="B562">
    <cfRule type="containsText" dxfId="633" priority="583" operator="containsText" text="ВЕРНО">
      <formula>NOT(ISERROR(SEARCH("ВЕРНО",B562)))</formula>
    </cfRule>
    <cfRule type="containsText" dxfId="632" priority="584" operator="containsText" text="ОШИБКА">
      <formula>NOT(ISERROR(SEARCH("ОШИБКА",B562)))</formula>
    </cfRule>
  </conditionalFormatting>
  <conditionalFormatting sqref="B529">
    <cfRule type="containsText" dxfId="631" priority="649" operator="containsText" text="ВЕРНО">
      <formula>NOT(ISERROR(SEARCH("ВЕРНО",B529)))</formula>
    </cfRule>
    <cfRule type="containsText" dxfId="630" priority="650" operator="containsText" text="ОШИБКА">
      <formula>NOT(ISERROR(SEARCH("ОШИБКА",B529)))</formula>
    </cfRule>
  </conditionalFormatting>
  <conditionalFormatting sqref="B563">
    <cfRule type="containsText" dxfId="629" priority="581" operator="containsText" text="ВЕРНО">
      <formula>NOT(ISERROR(SEARCH("ВЕРНО",B563)))</formula>
    </cfRule>
    <cfRule type="containsText" dxfId="628" priority="582" operator="containsText" text="ОШИБКА">
      <formula>NOT(ISERROR(SEARCH("ОШИБКА",B563)))</formula>
    </cfRule>
  </conditionalFormatting>
  <conditionalFormatting sqref="B540">
    <cfRule type="containsText" dxfId="627" priority="627" operator="containsText" text="ВЕРНО">
      <formula>NOT(ISERROR(SEARCH("ВЕРНО",B540)))</formula>
    </cfRule>
    <cfRule type="containsText" dxfId="626" priority="628" operator="containsText" text="ОШИБКА">
      <formula>NOT(ISERROR(SEARCH("ОШИБКА",B540)))</formula>
    </cfRule>
  </conditionalFormatting>
  <conditionalFormatting sqref="B586">
    <cfRule type="containsText" dxfId="625" priority="575" operator="containsText" text="ВЕРНО">
      <formula>NOT(ISERROR(SEARCH("ВЕРНО",B586)))</formula>
    </cfRule>
    <cfRule type="containsText" dxfId="624" priority="576" operator="containsText" text="ОШИБКА">
      <formula>NOT(ISERROR(SEARCH("ОШИБКА",B586)))</formula>
    </cfRule>
  </conditionalFormatting>
  <conditionalFormatting sqref="B522">
    <cfRule type="containsText" dxfId="623" priority="663" operator="containsText" text="ВЕРНО">
      <formula>NOT(ISERROR(SEARCH("ВЕРНО",B522)))</formula>
    </cfRule>
    <cfRule type="containsText" dxfId="622" priority="664" operator="containsText" text="ОШИБКА">
      <formula>NOT(ISERROR(SEARCH("ОШИБКА",B522)))</formula>
    </cfRule>
  </conditionalFormatting>
  <conditionalFormatting sqref="B523">
    <cfRule type="containsText" dxfId="621" priority="661" operator="containsText" text="ВЕРНО">
      <formula>NOT(ISERROR(SEARCH("ВЕРНО",B523)))</formula>
    </cfRule>
    <cfRule type="containsText" dxfId="620" priority="662" operator="containsText" text="ОШИБКА">
      <formula>NOT(ISERROR(SEARCH("ОШИБКА",B523)))</formula>
    </cfRule>
  </conditionalFormatting>
  <conditionalFormatting sqref="B524">
    <cfRule type="containsText" dxfId="619" priority="659" operator="containsText" text="ВЕРНО">
      <formula>NOT(ISERROR(SEARCH("ВЕРНО",B524)))</formula>
    </cfRule>
    <cfRule type="containsText" dxfId="618" priority="660" operator="containsText" text="ОШИБКА">
      <formula>NOT(ISERROR(SEARCH("ОШИБКА",B524)))</formula>
    </cfRule>
  </conditionalFormatting>
  <conditionalFormatting sqref="B525">
    <cfRule type="containsText" dxfId="617" priority="657" operator="containsText" text="ВЕРНО">
      <formula>NOT(ISERROR(SEARCH("ВЕРНО",B525)))</formula>
    </cfRule>
    <cfRule type="containsText" dxfId="616" priority="658" operator="containsText" text="ОШИБКА">
      <formula>NOT(ISERROR(SEARCH("ОШИБКА",B525)))</formula>
    </cfRule>
  </conditionalFormatting>
  <conditionalFormatting sqref="B564">
    <cfRule type="containsText" dxfId="615" priority="579" operator="containsText" text="ВЕРНО">
      <formula>NOT(ISERROR(SEARCH("ВЕРНО",B564)))</formula>
    </cfRule>
    <cfRule type="containsText" dxfId="614" priority="580" operator="containsText" text="ОШИБКА">
      <formula>NOT(ISERROR(SEARCH("ОШИБКА",B564)))</formula>
    </cfRule>
  </conditionalFormatting>
  <conditionalFormatting sqref="B527">
    <cfRule type="containsText" dxfId="613" priority="653" operator="containsText" text="ВЕРНО">
      <formula>NOT(ISERROR(SEARCH("ВЕРНО",B527)))</formula>
    </cfRule>
    <cfRule type="containsText" dxfId="612" priority="654" operator="containsText" text="ОШИБКА">
      <formula>NOT(ISERROR(SEARCH("ОШИБКА",B527)))</formula>
    </cfRule>
  </conditionalFormatting>
  <conditionalFormatting sqref="B528">
    <cfRule type="containsText" dxfId="611" priority="651" operator="containsText" text="ВЕРНО">
      <formula>NOT(ISERROR(SEARCH("ВЕРНО",B528)))</formula>
    </cfRule>
    <cfRule type="containsText" dxfId="610" priority="652" operator="containsText" text="ОШИБКА">
      <formula>NOT(ISERROR(SEARCH("ОШИБКА",B528)))</formula>
    </cfRule>
  </conditionalFormatting>
  <conditionalFormatting sqref="B551">
    <cfRule type="containsText" dxfId="609" priority="605" operator="containsText" text="ВЕРНО">
      <formula>NOT(ISERROR(SEARCH("ВЕРНО",B551)))</formula>
    </cfRule>
    <cfRule type="containsText" dxfId="608" priority="606" operator="containsText" text="ОШИБКА">
      <formula>NOT(ISERROR(SEARCH("ОШИБКА",B551)))</formula>
    </cfRule>
  </conditionalFormatting>
  <conditionalFormatting sqref="B588:B609">
    <cfRule type="containsText" dxfId="607" priority="571" operator="containsText" text="ВЕРНО">
      <formula>NOT(ISERROR(SEARCH("ВЕРНО",B588)))</formula>
    </cfRule>
    <cfRule type="containsText" dxfId="606" priority="572" operator="containsText" text="ОШИБКА">
      <formula>NOT(ISERROR(SEARCH("ОШИБКА",B588)))</formula>
    </cfRule>
  </conditionalFormatting>
  <conditionalFormatting sqref="B531">
    <cfRule type="containsText" dxfId="605" priority="645" operator="containsText" text="ВЕРНО">
      <formula>NOT(ISERROR(SEARCH("ВЕРНО",B531)))</formula>
    </cfRule>
    <cfRule type="containsText" dxfId="604" priority="646" operator="containsText" text="ОШИБКА">
      <formula>NOT(ISERROR(SEARCH("ОШИБКА",B531)))</formula>
    </cfRule>
  </conditionalFormatting>
  <conditionalFormatting sqref="B532">
    <cfRule type="containsText" dxfId="603" priority="643" operator="containsText" text="ВЕРНО">
      <formula>NOT(ISERROR(SEARCH("ВЕРНО",B532)))</formula>
    </cfRule>
    <cfRule type="containsText" dxfId="602" priority="644" operator="containsText" text="ОШИБКА">
      <formula>NOT(ISERROR(SEARCH("ОШИБКА",B532)))</formula>
    </cfRule>
  </conditionalFormatting>
  <conditionalFormatting sqref="B533">
    <cfRule type="containsText" dxfId="601" priority="641" operator="containsText" text="ВЕРНО">
      <formula>NOT(ISERROR(SEARCH("ВЕРНО",B533)))</formula>
    </cfRule>
    <cfRule type="containsText" dxfId="600" priority="642" operator="containsText" text="ОШИБКА">
      <formula>NOT(ISERROR(SEARCH("ОШИБКА",B533)))</formula>
    </cfRule>
  </conditionalFormatting>
  <conditionalFormatting sqref="B534">
    <cfRule type="containsText" dxfId="599" priority="639" operator="containsText" text="ВЕРНО">
      <formula>NOT(ISERROR(SEARCH("ВЕРНО",B534)))</formula>
    </cfRule>
    <cfRule type="containsText" dxfId="598" priority="640" operator="containsText" text="ОШИБКА">
      <formula>NOT(ISERROR(SEARCH("ОШИБКА",B534)))</formula>
    </cfRule>
  </conditionalFormatting>
  <conditionalFormatting sqref="B535">
    <cfRule type="containsText" dxfId="597" priority="637" operator="containsText" text="ВЕРНО">
      <formula>NOT(ISERROR(SEARCH("ВЕРНО",B535)))</formula>
    </cfRule>
    <cfRule type="containsText" dxfId="596" priority="638" operator="containsText" text="ОШИБКА">
      <formula>NOT(ISERROR(SEARCH("ОШИБКА",B535)))</formula>
    </cfRule>
  </conditionalFormatting>
  <conditionalFormatting sqref="B536">
    <cfRule type="containsText" dxfId="595" priority="635" operator="containsText" text="ВЕРНО">
      <formula>NOT(ISERROR(SEARCH("ВЕРНО",B536)))</formula>
    </cfRule>
    <cfRule type="containsText" dxfId="594" priority="636" operator="containsText" text="ОШИБКА">
      <formula>NOT(ISERROR(SEARCH("ОШИБКА",B536)))</formula>
    </cfRule>
  </conditionalFormatting>
  <conditionalFormatting sqref="B611:B632">
    <cfRule type="containsText" dxfId="593" priority="567" operator="containsText" text="ВЕРНО">
      <formula>NOT(ISERROR(SEARCH("ВЕРНО",B611)))</formula>
    </cfRule>
    <cfRule type="containsText" dxfId="592" priority="568" operator="containsText" text="ОШИБКА">
      <formula>NOT(ISERROR(SEARCH("ОШИБКА",B611)))</formula>
    </cfRule>
  </conditionalFormatting>
  <conditionalFormatting sqref="B538">
    <cfRule type="containsText" dxfId="591" priority="631" operator="containsText" text="ВЕРНО">
      <formula>NOT(ISERROR(SEARCH("ВЕРНО",B538)))</formula>
    </cfRule>
    <cfRule type="containsText" dxfId="590" priority="632" operator="containsText" text="ОШИБКА">
      <formula>NOT(ISERROR(SEARCH("ОШИБКА",B538)))</formula>
    </cfRule>
  </conditionalFormatting>
  <conditionalFormatting sqref="B539">
    <cfRule type="containsText" dxfId="589" priority="629" operator="containsText" text="ВЕРНО">
      <formula>NOT(ISERROR(SEARCH("ВЕРНО",B539)))</formula>
    </cfRule>
    <cfRule type="containsText" dxfId="588" priority="630" operator="containsText" text="ОШИБКА">
      <formula>NOT(ISERROR(SEARCH("ОШИБКА",B539)))</formula>
    </cfRule>
  </conditionalFormatting>
  <conditionalFormatting sqref="B634:B655">
    <cfRule type="containsText" dxfId="587" priority="563" operator="containsText" text="ВЕРНО">
      <formula>NOT(ISERROR(SEARCH("ВЕРНО",B634)))</formula>
    </cfRule>
    <cfRule type="containsText" dxfId="586" priority="564" operator="containsText" text="ОШИБКА">
      <formula>NOT(ISERROR(SEARCH("ОШИБКА",B634)))</formula>
    </cfRule>
  </conditionalFormatting>
  <conditionalFormatting sqref="B657:B678">
    <cfRule type="containsText" dxfId="585" priority="559" operator="containsText" text="ВЕРНО">
      <formula>NOT(ISERROR(SEARCH("ВЕРНО",B657)))</formula>
    </cfRule>
    <cfRule type="containsText" dxfId="584" priority="560" operator="containsText" text="ОШИБКА">
      <formula>NOT(ISERROR(SEARCH("ОШИБКА",B657)))</formula>
    </cfRule>
  </conditionalFormatting>
  <conditionalFormatting sqref="B542">
    <cfRule type="containsText" dxfId="583" priority="623" operator="containsText" text="ВЕРНО">
      <formula>NOT(ISERROR(SEARCH("ВЕРНО",B542)))</formula>
    </cfRule>
    <cfRule type="containsText" dxfId="582" priority="624" operator="containsText" text="ОШИБКА">
      <formula>NOT(ISERROR(SEARCH("ОШИБКА",B542)))</formula>
    </cfRule>
  </conditionalFormatting>
  <conditionalFormatting sqref="B543">
    <cfRule type="containsText" dxfId="581" priority="621" operator="containsText" text="ВЕРНО">
      <formula>NOT(ISERROR(SEARCH("ВЕРНО",B543)))</formula>
    </cfRule>
    <cfRule type="containsText" dxfId="580" priority="622" operator="containsText" text="ОШИБКА">
      <formula>NOT(ISERROR(SEARCH("ОШИБКА",B543)))</formula>
    </cfRule>
  </conditionalFormatting>
  <conditionalFormatting sqref="B544">
    <cfRule type="containsText" dxfId="579" priority="619" operator="containsText" text="ВЕРНО">
      <formula>NOT(ISERROR(SEARCH("ВЕРНО",B544)))</formula>
    </cfRule>
    <cfRule type="containsText" dxfId="578" priority="620" operator="containsText" text="ОШИБКА">
      <formula>NOT(ISERROR(SEARCH("ОШИБКА",B544)))</formula>
    </cfRule>
  </conditionalFormatting>
  <conditionalFormatting sqref="B545">
    <cfRule type="containsText" dxfId="577" priority="617" operator="containsText" text="ВЕРНО">
      <formula>NOT(ISERROR(SEARCH("ВЕРНО",B545)))</formula>
    </cfRule>
    <cfRule type="containsText" dxfId="576" priority="618" operator="containsText" text="ОШИБКА">
      <formula>NOT(ISERROR(SEARCH("ОШИБКА",B545)))</formula>
    </cfRule>
  </conditionalFormatting>
  <conditionalFormatting sqref="B546">
    <cfRule type="containsText" dxfId="575" priority="615" operator="containsText" text="ВЕРНО">
      <formula>NOT(ISERROR(SEARCH("ВЕРНО",B546)))</formula>
    </cfRule>
    <cfRule type="containsText" dxfId="574" priority="616" operator="containsText" text="ОШИБКА">
      <formula>NOT(ISERROR(SEARCH("ОШИБКА",B546)))</formula>
    </cfRule>
  </conditionalFormatting>
  <conditionalFormatting sqref="B547">
    <cfRule type="containsText" dxfId="573" priority="613" operator="containsText" text="ВЕРНО">
      <formula>NOT(ISERROR(SEARCH("ВЕРНО",B547)))</formula>
    </cfRule>
    <cfRule type="containsText" dxfId="572" priority="614" operator="containsText" text="ОШИБКА">
      <formula>NOT(ISERROR(SEARCH("ОШИБКА",B547)))</formula>
    </cfRule>
  </conditionalFormatting>
  <conditionalFormatting sqref="B680:B701">
    <cfRule type="containsText" dxfId="571" priority="555" operator="containsText" text="ВЕРНО">
      <formula>NOT(ISERROR(SEARCH("ВЕРНО",B680)))</formula>
    </cfRule>
    <cfRule type="containsText" dxfId="570" priority="556" operator="containsText" text="ОШИБКА">
      <formula>NOT(ISERROR(SEARCH("ОШИБКА",B680)))</formula>
    </cfRule>
  </conditionalFormatting>
  <conditionalFormatting sqref="B549">
    <cfRule type="containsText" dxfId="569" priority="609" operator="containsText" text="ВЕРНО">
      <formula>NOT(ISERROR(SEARCH("ВЕРНО",B549)))</formula>
    </cfRule>
    <cfRule type="containsText" dxfId="568" priority="610" operator="containsText" text="ОШИБКА">
      <formula>NOT(ISERROR(SEARCH("ОШИБКА",B549)))</formula>
    </cfRule>
  </conditionalFormatting>
  <conditionalFormatting sqref="B550">
    <cfRule type="containsText" dxfId="567" priority="607" operator="containsText" text="ВЕРНО">
      <formula>NOT(ISERROR(SEARCH("ВЕРНО",B550)))</formula>
    </cfRule>
    <cfRule type="containsText" dxfId="566" priority="608" operator="containsText" text="ОШИБКА">
      <formula>NOT(ISERROR(SEARCH("ОШИБКА",B550)))</formula>
    </cfRule>
  </conditionalFormatting>
  <conditionalFormatting sqref="B565:B585">
    <cfRule type="containsText" dxfId="565" priority="577" operator="containsText" text="ВЕРНО">
      <formula>NOT(ISERROR(SEARCH("ВЕРНО",B565)))</formula>
    </cfRule>
    <cfRule type="containsText" dxfId="564" priority="578" operator="containsText" text="ОШИБКА">
      <formula>NOT(ISERROR(SEARCH("ОШИБКА",B565)))</formula>
    </cfRule>
  </conditionalFormatting>
  <conditionalFormatting sqref="B703:B724">
    <cfRule type="containsText" dxfId="563" priority="551" operator="containsText" text="ВЕРНО">
      <formula>NOT(ISERROR(SEARCH("ВЕРНО",B703)))</formula>
    </cfRule>
    <cfRule type="containsText" dxfId="562" priority="552" operator="containsText" text="ОШИБКА">
      <formula>NOT(ISERROR(SEARCH("ОШИБКА",B703)))</formula>
    </cfRule>
  </conditionalFormatting>
  <conditionalFormatting sqref="B553">
    <cfRule type="containsText" dxfId="561" priority="601" operator="containsText" text="ВЕРНО">
      <formula>NOT(ISERROR(SEARCH("ВЕРНО",B553)))</formula>
    </cfRule>
    <cfRule type="containsText" dxfId="560" priority="602" operator="containsText" text="ОШИБКА">
      <formula>NOT(ISERROR(SEARCH("ОШИБКА",B553)))</formula>
    </cfRule>
  </conditionalFormatting>
  <conditionalFormatting sqref="B554">
    <cfRule type="containsText" dxfId="559" priority="599" operator="containsText" text="ВЕРНО">
      <formula>NOT(ISERROR(SEARCH("ВЕРНО",B554)))</formula>
    </cfRule>
    <cfRule type="containsText" dxfId="558" priority="600" operator="containsText" text="ОШИБКА">
      <formula>NOT(ISERROR(SEARCH("ОШИБКА",B554)))</formula>
    </cfRule>
  </conditionalFormatting>
  <conditionalFormatting sqref="B555">
    <cfRule type="containsText" dxfId="557" priority="597" operator="containsText" text="ВЕРНО">
      <formula>NOT(ISERROR(SEARCH("ВЕРНО",B555)))</formula>
    </cfRule>
    <cfRule type="containsText" dxfId="556" priority="598" operator="containsText" text="ОШИБКА">
      <formula>NOT(ISERROR(SEARCH("ОШИБКА",B555)))</formula>
    </cfRule>
  </conditionalFormatting>
  <conditionalFormatting sqref="B556">
    <cfRule type="containsText" dxfId="555" priority="595" operator="containsText" text="ВЕРНО">
      <formula>NOT(ISERROR(SEARCH("ВЕРНО",B556)))</formula>
    </cfRule>
    <cfRule type="containsText" dxfId="554" priority="596" operator="containsText" text="ОШИБКА">
      <formula>NOT(ISERROR(SEARCH("ОШИБКА",B556)))</formula>
    </cfRule>
  </conditionalFormatting>
  <conditionalFormatting sqref="B557">
    <cfRule type="containsText" dxfId="553" priority="593" operator="containsText" text="ВЕРНО">
      <formula>NOT(ISERROR(SEARCH("ВЕРНО",B557)))</formula>
    </cfRule>
    <cfRule type="containsText" dxfId="552" priority="594" operator="containsText" text="ОШИБКА">
      <formula>NOT(ISERROR(SEARCH("ОШИБКА",B557)))</formula>
    </cfRule>
  </conditionalFormatting>
  <conditionalFormatting sqref="B558">
    <cfRule type="containsText" dxfId="551" priority="591" operator="containsText" text="ВЕРНО">
      <formula>NOT(ISERROR(SEARCH("ВЕРНО",B558)))</formula>
    </cfRule>
    <cfRule type="containsText" dxfId="550" priority="592" operator="containsText" text="ОШИБКА">
      <formula>NOT(ISERROR(SEARCH("ОШИБКА",B558)))</formula>
    </cfRule>
  </conditionalFormatting>
  <conditionalFormatting sqref="B726:B747">
    <cfRule type="containsText" dxfId="549" priority="547" operator="containsText" text="ВЕРНО">
      <formula>NOT(ISERROR(SEARCH("ВЕРНО",B726)))</formula>
    </cfRule>
    <cfRule type="containsText" dxfId="548" priority="548" operator="containsText" text="ОШИБКА">
      <formula>NOT(ISERROR(SEARCH("ОШИБКА",B726)))</formula>
    </cfRule>
  </conditionalFormatting>
  <conditionalFormatting sqref="B560">
    <cfRule type="containsText" dxfId="547" priority="587" operator="containsText" text="ВЕРНО">
      <formula>NOT(ISERROR(SEARCH("ВЕРНО",B560)))</formula>
    </cfRule>
    <cfRule type="containsText" dxfId="546" priority="588" operator="containsText" text="ОШИБКА">
      <formula>NOT(ISERROR(SEARCH("ОШИБКА",B560)))</formula>
    </cfRule>
  </conditionalFormatting>
  <conditionalFormatting sqref="B561">
    <cfRule type="containsText" dxfId="545" priority="585" operator="containsText" text="ВЕРНО">
      <formula>NOT(ISERROR(SEARCH("ВЕРНО",B561)))</formula>
    </cfRule>
    <cfRule type="containsText" dxfId="544" priority="586" operator="containsText" text="ОШИБКА">
      <formula>NOT(ISERROR(SEARCH("ОШИБКА",B561)))</formula>
    </cfRule>
  </conditionalFormatting>
  <conditionalFormatting sqref="B587">
    <cfRule type="containsText" dxfId="543" priority="573" operator="containsText" text="ВЕРНО">
      <formula>NOT(ISERROR(SEARCH("ВЕРНО",B587)))</formula>
    </cfRule>
    <cfRule type="containsText" dxfId="542" priority="574" operator="containsText" text="ОШИБКА">
      <formula>NOT(ISERROR(SEARCH("ОШИБКА",B587)))</formula>
    </cfRule>
  </conditionalFormatting>
  <conditionalFormatting sqref="B749:B770">
    <cfRule type="containsText" dxfId="541" priority="543" operator="containsText" text="ВЕРНО">
      <formula>NOT(ISERROR(SEARCH("ВЕРНО",B749)))</formula>
    </cfRule>
    <cfRule type="containsText" dxfId="540" priority="544" operator="containsText" text="ОШИБКА">
      <formula>NOT(ISERROR(SEARCH("ОШИБКА",B749)))</formula>
    </cfRule>
  </conditionalFormatting>
  <conditionalFormatting sqref="B238">
    <cfRule type="containsText" dxfId="539" priority="497" operator="containsText" text="ВЕРНО">
      <formula>NOT(ISERROR(SEARCH("ВЕРНО",B238)))</formula>
    </cfRule>
    <cfRule type="containsText" dxfId="538" priority="498" operator="containsText" text="ОШИБКА">
      <formula>NOT(ISERROR(SEARCH("ОШИБКА",B238)))</formula>
    </cfRule>
  </conditionalFormatting>
  <conditionalFormatting sqref="B610">
    <cfRule type="containsText" dxfId="537" priority="569" operator="containsText" text="ВЕРНО">
      <formula>NOT(ISERROR(SEARCH("ВЕРНО",B610)))</formula>
    </cfRule>
    <cfRule type="containsText" dxfId="536" priority="570" operator="containsText" text="ОШИБКА">
      <formula>NOT(ISERROR(SEARCH("ОШИБКА",B610)))</formula>
    </cfRule>
  </conditionalFormatting>
  <conditionalFormatting sqref="B260">
    <cfRule type="containsText" dxfId="535" priority="453" operator="containsText" text="ВЕРНО">
      <formula>NOT(ISERROR(SEARCH("ВЕРНО",B260)))</formula>
    </cfRule>
    <cfRule type="containsText" dxfId="534" priority="454" operator="containsText" text="ОШИБКА">
      <formula>NOT(ISERROR(SEARCH("ОШИБКА",B260)))</formula>
    </cfRule>
  </conditionalFormatting>
  <conditionalFormatting sqref="B633">
    <cfRule type="containsText" dxfId="533" priority="565" operator="containsText" text="ВЕРНО">
      <formula>NOT(ISERROR(SEARCH("ВЕРНО",B633)))</formula>
    </cfRule>
    <cfRule type="containsText" dxfId="532" priority="566" operator="containsText" text="ОШИБКА">
      <formula>NOT(ISERROR(SEARCH("ОШИБКА",B633)))</formula>
    </cfRule>
  </conditionalFormatting>
  <conditionalFormatting sqref="B282">
    <cfRule type="containsText" dxfId="531" priority="409" operator="containsText" text="ВЕРНО">
      <formula>NOT(ISERROR(SEARCH("ВЕРНО",B282)))</formula>
    </cfRule>
    <cfRule type="containsText" dxfId="530" priority="410" operator="containsText" text="ОШИБКА">
      <formula>NOT(ISERROR(SEARCH("ОШИБКА",B282)))</formula>
    </cfRule>
  </conditionalFormatting>
  <conditionalFormatting sqref="B656">
    <cfRule type="containsText" dxfId="529" priority="561" operator="containsText" text="ВЕРНО">
      <formula>NOT(ISERROR(SEARCH("ВЕРНО",B656)))</formula>
    </cfRule>
    <cfRule type="containsText" dxfId="528" priority="562" operator="containsText" text="ОШИБКА">
      <formula>NOT(ISERROR(SEARCH("ОШИБКА",B656)))</formula>
    </cfRule>
  </conditionalFormatting>
  <conditionalFormatting sqref="B363:B384">
    <cfRule type="containsText" dxfId="527" priority="373" operator="containsText" text="ВЕРНО">
      <formula>NOT(ISERROR(SEARCH("ВЕРНО",B363)))</formula>
    </cfRule>
    <cfRule type="containsText" dxfId="526" priority="374" operator="containsText" text="ОШИБКА">
      <formula>NOT(ISERROR(SEARCH("ОШИБКА",B363)))</formula>
    </cfRule>
  </conditionalFormatting>
  <conditionalFormatting sqref="B679">
    <cfRule type="containsText" dxfId="525" priority="557" operator="containsText" text="ВЕРНО">
      <formula>NOT(ISERROR(SEARCH("ВЕРНО",B679)))</formula>
    </cfRule>
    <cfRule type="containsText" dxfId="524" priority="558" operator="containsText" text="ОШИБКА">
      <formula>NOT(ISERROR(SEARCH("ОШИБКА",B679)))</formula>
    </cfRule>
  </conditionalFormatting>
  <conditionalFormatting sqref="B50">
    <cfRule type="containsText" dxfId="523" priority="283" operator="containsText" text="ВЕРНО">
      <formula>NOT(ISERROR(SEARCH("ВЕРНО",B50)))</formula>
    </cfRule>
    <cfRule type="containsText" dxfId="522" priority="284" operator="containsText" text="ОШИБКА">
      <formula>NOT(ISERROR(SEARCH("ОШИБКА",B50)))</formula>
    </cfRule>
  </conditionalFormatting>
  <conditionalFormatting sqref="B702">
    <cfRule type="containsText" dxfId="521" priority="553" operator="containsText" text="ВЕРНО">
      <formula>NOT(ISERROR(SEARCH("ВЕРНО",B702)))</formula>
    </cfRule>
    <cfRule type="containsText" dxfId="520" priority="554" operator="containsText" text="ОШИБКА">
      <formula>NOT(ISERROR(SEARCH("ОШИБКА",B702)))</formula>
    </cfRule>
  </conditionalFormatting>
  <conditionalFormatting sqref="B772:B793">
    <cfRule type="containsText" dxfId="519" priority="539" operator="containsText" text="ВЕРНО">
      <formula>NOT(ISERROR(SEARCH("ВЕРНО",B772)))</formula>
    </cfRule>
    <cfRule type="containsText" dxfId="518" priority="540" operator="containsText" text="ОШИБКА">
      <formula>NOT(ISERROR(SEARCH("ОШИБКА",B772)))</formula>
    </cfRule>
  </conditionalFormatting>
  <conditionalFormatting sqref="B725">
    <cfRule type="containsText" dxfId="517" priority="549" operator="containsText" text="ВЕРНО">
      <formula>NOT(ISERROR(SEARCH("ВЕРНО",B725)))</formula>
    </cfRule>
    <cfRule type="containsText" dxfId="516" priority="550" operator="containsText" text="ОШИБКА">
      <formula>NOT(ISERROR(SEARCH("ОШИБКА",B725)))</formula>
    </cfRule>
  </conditionalFormatting>
  <conditionalFormatting sqref="B795:B816">
    <cfRule type="containsText" dxfId="515" priority="535" operator="containsText" text="ВЕРНО">
      <formula>NOT(ISERROR(SEARCH("ВЕРНО",B795)))</formula>
    </cfRule>
    <cfRule type="containsText" dxfId="514" priority="536" operator="containsText" text="ОШИБКА">
      <formula>NOT(ISERROR(SEARCH("ОШИБКА",B795)))</formula>
    </cfRule>
  </conditionalFormatting>
  <conditionalFormatting sqref="B748">
    <cfRule type="containsText" dxfId="513" priority="545" operator="containsText" text="ВЕРНО">
      <formula>NOT(ISERROR(SEARCH("ВЕРНО",B748)))</formula>
    </cfRule>
    <cfRule type="containsText" dxfId="512" priority="546" operator="containsText" text="ОШИБКА">
      <formula>NOT(ISERROR(SEARCH("ОШИБКА",B748)))</formula>
    </cfRule>
  </conditionalFormatting>
  <conditionalFormatting sqref="B243">
    <cfRule type="containsText" dxfId="511" priority="489" operator="containsText" text="ВЕРНО">
      <formula>NOT(ISERROR(SEARCH("ВЕРНО",B243)))</formula>
    </cfRule>
    <cfRule type="containsText" dxfId="510" priority="490" operator="containsText" text="ОШИБКА">
      <formula>NOT(ISERROR(SEARCH("ОШИБКА",B243)))</formula>
    </cfRule>
  </conditionalFormatting>
  <conditionalFormatting sqref="B771">
    <cfRule type="containsText" dxfId="509" priority="541" operator="containsText" text="ВЕРНО">
      <formula>NOT(ISERROR(SEARCH("ВЕРНО",B771)))</formula>
    </cfRule>
    <cfRule type="containsText" dxfId="508" priority="542" operator="containsText" text="ОШИБКА">
      <formula>NOT(ISERROR(SEARCH("ОШИБКА",B771)))</formula>
    </cfRule>
  </conditionalFormatting>
  <conditionalFormatting sqref="B265">
    <cfRule type="containsText" dxfId="507" priority="445" operator="containsText" text="ВЕРНО">
      <formula>NOT(ISERROR(SEARCH("ВЕРНО",B265)))</formula>
    </cfRule>
    <cfRule type="containsText" dxfId="506" priority="446" operator="containsText" text="ОШИБКА">
      <formula>NOT(ISERROR(SEARCH("ОШИБКА",B265)))</formula>
    </cfRule>
  </conditionalFormatting>
  <conditionalFormatting sqref="B794">
    <cfRule type="containsText" dxfId="505" priority="537" operator="containsText" text="ВЕРНО">
      <formula>NOT(ISERROR(SEARCH("ВЕРНО",B794)))</formula>
    </cfRule>
    <cfRule type="containsText" dxfId="504" priority="538" operator="containsText" text="ОШИБКА">
      <formula>NOT(ISERROR(SEARCH("ОШИБКА",B794)))</formula>
    </cfRule>
  </conditionalFormatting>
  <conditionalFormatting sqref="B286">
    <cfRule type="containsText" dxfId="503" priority="401" operator="containsText" text="ВЕРНО">
      <formula>NOT(ISERROR(SEARCH("ВЕРНО",B286)))</formula>
    </cfRule>
    <cfRule type="containsText" dxfId="502" priority="402" operator="containsText" text="ОШИБКА">
      <formula>NOT(ISERROR(SEARCH("ОШИБКА",B286)))</formula>
    </cfRule>
  </conditionalFormatting>
  <conditionalFormatting sqref="B241">
    <cfRule type="containsText" dxfId="501" priority="491" operator="containsText" text="ВЕРНО">
      <formula>NOT(ISERROR(SEARCH("ВЕРНО",B241)))</formula>
    </cfRule>
    <cfRule type="containsText" dxfId="500" priority="492" operator="containsText" text="ОШИБКА">
      <formula>NOT(ISERROR(SEARCH("ОШИБКА",B241)))</formula>
    </cfRule>
  </conditionalFormatting>
  <conditionalFormatting sqref="B409:B430">
    <cfRule type="containsText" dxfId="499" priority="365" operator="containsText" text="ВЕРНО">
      <formula>NOT(ISERROR(SEARCH("ВЕРНО",B409)))</formula>
    </cfRule>
    <cfRule type="containsText" dxfId="498" priority="366" operator="containsText" text="ОШИБКА">
      <formula>NOT(ISERROR(SEARCH("ОШИБКА",B409)))</formula>
    </cfRule>
  </conditionalFormatting>
  <conditionalFormatting sqref="B263">
    <cfRule type="containsText" dxfId="497" priority="447" operator="containsText" text="ВЕРНО">
      <formula>NOT(ISERROR(SEARCH("ВЕРНО",B263)))</formula>
    </cfRule>
    <cfRule type="containsText" dxfId="496" priority="448" operator="containsText" text="ОШИБКА">
      <formula>NOT(ISERROR(SEARCH("ОШИБКА",B263)))</formula>
    </cfRule>
  </conditionalFormatting>
  <conditionalFormatting sqref="B54">
    <cfRule type="containsText" dxfId="495" priority="275" operator="containsText" text="ВЕРНО">
      <formula>NOT(ISERROR(SEARCH("ВЕРНО",B54)))</formula>
    </cfRule>
    <cfRule type="containsText" dxfId="494" priority="276" operator="containsText" text="ОШИБКА">
      <formula>NOT(ISERROR(SEARCH("ОШИБКА",B54)))</formula>
    </cfRule>
  </conditionalFormatting>
  <conditionalFormatting sqref="B221">
    <cfRule type="containsText" dxfId="493" priority="533" operator="containsText" text="ВЕРНО">
      <formula>NOT(ISERROR(SEARCH("ВЕРНО",B221)))</formula>
    </cfRule>
    <cfRule type="containsText" dxfId="492" priority="534" operator="containsText" text="ОШИБКА">
      <formula>NOT(ISERROR(SEARCH("ОШИБКА",B221)))</formula>
    </cfRule>
  </conditionalFormatting>
  <conditionalFormatting sqref="B222">
    <cfRule type="containsText" dxfId="491" priority="531" operator="containsText" text="ВЕРНО">
      <formula>NOT(ISERROR(SEARCH("ВЕРНО",B222)))</formula>
    </cfRule>
    <cfRule type="containsText" dxfId="490" priority="532" operator="containsText" text="ОШИБКА">
      <formula>NOT(ISERROR(SEARCH("ОШИБКА",B222)))</formula>
    </cfRule>
  </conditionalFormatting>
  <conditionalFormatting sqref="B223">
    <cfRule type="containsText" dxfId="489" priority="529" operator="containsText" text="ВЕРНО">
      <formula>NOT(ISERROR(SEARCH("ВЕРНО",B223)))</formula>
    </cfRule>
    <cfRule type="containsText" dxfId="488" priority="530" operator="containsText" text="ОШИБКА">
      <formula>NOT(ISERROR(SEARCH("ОШИБКА",B223)))</formula>
    </cfRule>
  </conditionalFormatting>
  <conditionalFormatting sqref="B224">
    <cfRule type="containsText" dxfId="487" priority="527" operator="containsText" text="ВЕРНО">
      <formula>NOT(ISERROR(SEARCH("ВЕРНО",B224)))</formula>
    </cfRule>
    <cfRule type="containsText" dxfId="486" priority="528" operator="containsText" text="ОШИБКА">
      <formula>NOT(ISERROR(SEARCH("ОШИБКА",B224)))</formula>
    </cfRule>
  </conditionalFormatting>
  <conditionalFormatting sqref="B225">
    <cfRule type="containsText" dxfId="485" priority="525" operator="containsText" text="ВЕРНО">
      <formula>NOT(ISERROR(SEARCH("ВЕРНО",B225)))</formula>
    </cfRule>
    <cfRule type="containsText" dxfId="484" priority="526" operator="containsText" text="ОШИБКА">
      <formula>NOT(ISERROR(SEARCH("ОШИБКА",B225)))</formula>
    </cfRule>
  </conditionalFormatting>
  <conditionalFormatting sqref="B226">
    <cfRule type="containsText" dxfId="483" priority="523" operator="containsText" text="ВЕРНО">
      <formula>NOT(ISERROR(SEARCH("ВЕРНО",B226)))</formula>
    </cfRule>
    <cfRule type="containsText" dxfId="482" priority="524" operator="containsText" text="ОШИБКА">
      <formula>NOT(ISERROR(SEARCH("ОШИБКА",B226)))</formula>
    </cfRule>
  </conditionalFormatting>
  <conditionalFormatting sqref="B227">
    <cfRule type="containsText" dxfId="481" priority="521" operator="containsText" text="ВЕРНО">
      <formula>NOT(ISERROR(SEARCH("ВЕРНО",B227)))</formula>
    </cfRule>
    <cfRule type="containsText" dxfId="480" priority="522" operator="containsText" text="ОШИБКА">
      <formula>NOT(ISERROR(SEARCH("ОШИБКА",B227)))</formula>
    </cfRule>
  </conditionalFormatting>
  <conditionalFormatting sqref="B228">
    <cfRule type="containsText" dxfId="479" priority="519" operator="containsText" text="ВЕРНО">
      <formula>NOT(ISERROR(SEARCH("ВЕРНО",B228)))</formula>
    </cfRule>
    <cfRule type="containsText" dxfId="478" priority="520" operator="containsText" text="ОШИБКА">
      <formula>NOT(ISERROR(SEARCH("ОШИБКА",B228)))</formula>
    </cfRule>
  </conditionalFormatting>
  <conditionalFormatting sqref="B229">
    <cfRule type="containsText" dxfId="477" priority="517" operator="containsText" text="ВЕРНО">
      <formula>NOT(ISERROR(SEARCH("ВЕРНО",B229)))</formula>
    </cfRule>
    <cfRule type="containsText" dxfId="476" priority="518" operator="containsText" text="ОШИБКА">
      <formula>NOT(ISERROR(SEARCH("ОШИБКА",B229)))</formula>
    </cfRule>
  </conditionalFormatting>
  <conditionalFormatting sqref="B230">
    <cfRule type="containsText" dxfId="475" priority="515" operator="containsText" text="ВЕРНО">
      <formula>NOT(ISERROR(SEARCH("ВЕРНО",B230)))</formula>
    </cfRule>
    <cfRule type="containsText" dxfId="474" priority="516" operator="containsText" text="ОШИБКА">
      <formula>NOT(ISERROR(SEARCH("ОШИБКА",B230)))</formula>
    </cfRule>
  </conditionalFormatting>
  <conditionalFormatting sqref="B231">
    <cfRule type="containsText" dxfId="473" priority="513" operator="containsText" text="ВЕРНО">
      <formula>NOT(ISERROR(SEARCH("ВЕРНО",B231)))</formula>
    </cfRule>
    <cfRule type="containsText" dxfId="472" priority="514" operator="containsText" text="ОШИБКА">
      <formula>NOT(ISERROR(SEARCH("ОШИБКА",B231)))</formula>
    </cfRule>
  </conditionalFormatting>
  <conditionalFormatting sqref="B232">
    <cfRule type="containsText" dxfId="471" priority="511" operator="containsText" text="ВЕРНО">
      <formula>NOT(ISERROR(SEARCH("ВЕРНО",B232)))</formula>
    </cfRule>
    <cfRule type="containsText" dxfId="470" priority="512" operator="containsText" text="ОШИБКА">
      <formula>NOT(ISERROR(SEARCH("ОШИБКА",B232)))</formula>
    </cfRule>
  </conditionalFormatting>
  <conditionalFormatting sqref="B56">
    <cfRule type="containsText" dxfId="469" priority="269" operator="containsText" text="ВЕРНО">
      <formula>NOT(ISERROR(SEARCH("ВЕРНО",B56)))</formula>
    </cfRule>
    <cfRule type="containsText" dxfId="468" priority="270" operator="containsText" text="ОШИБКА">
      <formula>NOT(ISERROR(SEARCH("ОШИБКА",B56)))</formula>
    </cfRule>
  </conditionalFormatting>
  <conditionalFormatting sqref="B233">
    <cfRule type="containsText" dxfId="467" priority="507" operator="containsText" text="ВЕРНО">
      <formula>NOT(ISERROR(SEARCH("ВЕРНО",B233)))</formula>
    </cfRule>
    <cfRule type="containsText" dxfId="466" priority="508" operator="containsText" text="ОШИБКА">
      <formula>NOT(ISERROR(SEARCH("ОШИБКА",B233)))</formula>
    </cfRule>
  </conditionalFormatting>
  <conditionalFormatting sqref="B234">
    <cfRule type="containsText" dxfId="465" priority="505" operator="containsText" text="ВЕРНО">
      <formula>NOT(ISERROR(SEARCH("ВЕРНО",B234)))</formula>
    </cfRule>
    <cfRule type="containsText" dxfId="464" priority="506" operator="containsText" text="ОШИБКА">
      <formula>NOT(ISERROR(SEARCH("ОШИБКА",B234)))</formula>
    </cfRule>
  </conditionalFormatting>
  <conditionalFormatting sqref="B235">
    <cfRule type="containsText" dxfId="463" priority="503" operator="containsText" text="ВЕРНО">
      <formula>NOT(ISERROR(SEARCH("ВЕРНО",B235)))</formula>
    </cfRule>
    <cfRule type="containsText" dxfId="462" priority="504" operator="containsText" text="ОШИБКА">
      <formula>NOT(ISERROR(SEARCH("ОШИБКА",B235)))</formula>
    </cfRule>
  </conditionalFormatting>
  <conditionalFormatting sqref="B236">
    <cfRule type="containsText" dxfId="461" priority="501" operator="containsText" text="ВЕРНО">
      <formula>NOT(ISERROR(SEARCH("ВЕРНО",B236)))</formula>
    </cfRule>
    <cfRule type="containsText" dxfId="460" priority="502" operator="containsText" text="ОШИБКА">
      <formula>NOT(ISERROR(SEARCH("ОШИБКА",B236)))</formula>
    </cfRule>
  </conditionalFormatting>
  <conditionalFormatting sqref="B237">
    <cfRule type="containsText" dxfId="459" priority="499" operator="containsText" text="ВЕРНО">
      <formula>NOT(ISERROR(SEARCH("ВЕРНО",B237)))</formula>
    </cfRule>
    <cfRule type="containsText" dxfId="458" priority="500" operator="containsText" text="ОШИБКА">
      <formula>NOT(ISERROR(SEARCH("ОШИБКА",B237)))</formula>
    </cfRule>
  </conditionalFormatting>
  <conditionalFormatting sqref="B239">
    <cfRule type="containsText" dxfId="457" priority="495" operator="containsText" text="ВЕРНО">
      <formula>NOT(ISERROR(SEARCH("ВЕРНО",B239)))</formula>
    </cfRule>
    <cfRule type="containsText" dxfId="456" priority="496" operator="containsText" text="ОШИБКА">
      <formula>NOT(ISERROR(SEARCH("ОШИБКА",B239)))</formula>
    </cfRule>
  </conditionalFormatting>
  <conditionalFormatting sqref="B240">
    <cfRule type="containsText" dxfId="455" priority="493" operator="containsText" text="ВЕРНО">
      <formula>NOT(ISERROR(SEARCH("ВЕРНО",B240)))</formula>
    </cfRule>
    <cfRule type="containsText" dxfId="454" priority="494" operator="containsText" text="ОШИБКА">
      <formula>NOT(ISERROR(SEARCH("ОШИБКА",B240)))</formula>
    </cfRule>
  </conditionalFormatting>
  <conditionalFormatting sqref="B285">
    <cfRule type="containsText" dxfId="453" priority="403" operator="containsText" text="ВЕРНО">
      <formula>NOT(ISERROR(SEARCH("ВЕРНО",B285)))</formula>
    </cfRule>
    <cfRule type="containsText" dxfId="452" priority="404" operator="containsText" text="ОШИБКА">
      <formula>NOT(ISERROR(SEARCH("ОШИБКА",B285)))</formula>
    </cfRule>
  </conditionalFormatting>
  <conditionalFormatting sqref="B242">
    <cfRule type="containsText" dxfId="451" priority="487" operator="containsText" text="ВЕРНО">
      <formula>NOT(ISERROR(SEARCH("ВЕРНО",B242)))</formula>
    </cfRule>
    <cfRule type="containsText" dxfId="450" priority="488" operator="containsText" text="ОШИБКА">
      <formula>NOT(ISERROR(SEARCH("ОШИБКА",B242)))</formula>
    </cfRule>
  </conditionalFormatting>
  <conditionalFormatting sqref="B244">
    <cfRule type="containsText" dxfId="449" priority="485" operator="containsText" text="ВЕРНО">
      <formula>NOT(ISERROR(SEARCH("ВЕРНО",B244)))</formula>
    </cfRule>
    <cfRule type="containsText" dxfId="448" priority="486" operator="containsText" text="ОШИБКА">
      <formula>NOT(ISERROR(SEARCH("ОШИБКА",B244)))</formula>
    </cfRule>
  </conditionalFormatting>
  <conditionalFormatting sqref="B245">
    <cfRule type="containsText" dxfId="447" priority="483" operator="containsText" text="ВЕРНО">
      <formula>NOT(ISERROR(SEARCH("ВЕРНО",B245)))</formula>
    </cfRule>
    <cfRule type="containsText" dxfId="446" priority="484" operator="containsText" text="ОШИБКА">
      <formula>NOT(ISERROR(SEARCH("ОШИБКА",B245)))</formula>
    </cfRule>
  </conditionalFormatting>
  <conditionalFormatting sqref="B246">
    <cfRule type="containsText" dxfId="445" priority="481" operator="containsText" text="ВЕРНО">
      <formula>NOT(ISERROR(SEARCH("ВЕРНО",B246)))</formula>
    </cfRule>
    <cfRule type="containsText" dxfId="444" priority="482" operator="containsText" text="ОШИБКА">
      <formula>NOT(ISERROR(SEARCH("ОШИБКА",B246)))</formula>
    </cfRule>
  </conditionalFormatting>
  <conditionalFormatting sqref="B247">
    <cfRule type="containsText" dxfId="443" priority="479" operator="containsText" text="ВЕРНО">
      <formula>NOT(ISERROR(SEARCH("ВЕРНО",B247)))</formula>
    </cfRule>
    <cfRule type="containsText" dxfId="442" priority="480" operator="containsText" text="ОШИБКА">
      <formula>NOT(ISERROR(SEARCH("ОШИБКА",B247)))</formula>
    </cfRule>
  </conditionalFormatting>
  <conditionalFormatting sqref="B248">
    <cfRule type="containsText" dxfId="441" priority="477" operator="containsText" text="ВЕРНО">
      <formula>NOT(ISERROR(SEARCH("ВЕРНО",B248)))</formula>
    </cfRule>
    <cfRule type="containsText" dxfId="440" priority="478" operator="containsText" text="ОШИБКА">
      <formula>NOT(ISERROR(SEARCH("ОШИБКА",B248)))</formula>
    </cfRule>
  </conditionalFormatting>
  <conditionalFormatting sqref="B249">
    <cfRule type="containsText" dxfId="439" priority="475" operator="containsText" text="ВЕРНО">
      <formula>NOT(ISERROR(SEARCH("ВЕРНО",B249)))</formula>
    </cfRule>
    <cfRule type="containsText" dxfId="438" priority="476" operator="containsText" text="ОШИБКА">
      <formula>NOT(ISERROR(SEARCH("ОШИБКА",B249)))</formula>
    </cfRule>
  </conditionalFormatting>
  <conditionalFormatting sqref="B250">
    <cfRule type="containsText" dxfId="437" priority="473" operator="containsText" text="ВЕРНО">
      <formula>NOT(ISERROR(SEARCH("ВЕРНО",B250)))</formula>
    </cfRule>
    <cfRule type="containsText" dxfId="436" priority="474" operator="containsText" text="ОШИБКА">
      <formula>NOT(ISERROR(SEARCH("ОШИБКА",B250)))</formula>
    </cfRule>
  </conditionalFormatting>
  <conditionalFormatting sqref="B251">
    <cfRule type="containsText" dxfId="435" priority="471" operator="containsText" text="ВЕРНО">
      <formula>NOT(ISERROR(SEARCH("ВЕРНО",B251)))</formula>
    </cfRule>
    <cfRule type="containsText" dxfId="434" priority="472" operator="containsText" text="ОШИБКА">
      <formula>NOT(ISERROR(SEARCH("ОШИБКА",B251)))</formula>
    </cfRule>
  </conditionalFormatting>
  <conditionalFormatting sqref="B252">
    <cfRule type="containsText" dxfId="433" priority="469" operator="containsText" text="ВЕРНО">
      <formula>NOT(ISERROR(SEARCH("ВЕРНО",B252)))</formula>
    </cfRule>
    <cfRule type="containsText" dxfId="432" priority="470" operator="containsText" text="ОШИБКА">
      <formula>NOT(ISERROR(SEARCH("ОШИБКА",B252)))</formula>
    </cfRule>
  </conditionalFormatting>
  <conditionalFormatting sqref="B253">
    <cfRule type="containsText" dxfId="431" priority="467" operator="containsText" text="ВЕРНО">
      <formula>NOT(ISERROR(SEARCH("ВЕРНО",B253)))</formula>
    </cfRule>
    <cfRule type="containsText" dxfId="430" priority="468" operator="containsText" text="ОШИБКА">
      <formula>NOT(ISERROR(SEARCH("ОШИБКА",B253)))</formula>
    </cfRule>
  </conditionalFormatting>
  <conditionalFormatting sqref="B254">
    <cfRule type="containsText" dxfId="429" priority="465" operator="containsText" text="ВЕРНО">
      <formula>NOT(ISERROR(SEARCH("ВЕРНО",B254)))</formula>
    </cfRule>
    <cfRule type="containsText" dxfId="428" priority="466" operator="containsText" text="ОШИБКА">
      <formula>NOT(ISERROR(SEARCH("ОШИБКА",B254)))</formula>
    </cfRule>
  </conditionalFormatting>
  <conditionalFormatting sqref="B255">
    <cfRule type="containsText" dxfId="427" priority="463" operator="containsText" text="ВЕРНО">
      <formula>NOT(ISERROR(SEARCH("ВЕРНО",B255)))</formula>
    </cfRule>
    <cfRule type="containsText" dxfId="426" priority="464" operator="containsText" text="ОШИБКА">
      <formula>NOT(ISERROR(SEARCH("ОШИБКА",B255)))</formula>
    </cfRule>
  </conditionalFormatting>
  <conditionalFormatting sqref="B256">
    <cfRule type="containsText" dxfId="425" priority="461" operator="containsText" text="ВЕРНО">
      <formula>NOT(ISERROR(SEARCH("ВЕРНО",B256)))</formula>
    </cfRule>
    <cfRule type="containsText" dxfId="424" priority="462" operator="containsText" text="ОШИБКА">
      <formula>NOT(ISERROR(SEARCH("ОШИБКА",B256)))</formula>
    </cfRule>
  </conditionalFormatting>
  <conditionalFormatting sqref="B257">
    <cfRule type="containsText" dxfId="423" priority="459" operator="containsText" text="ВЕРНО">
      <formula>NOT(ISERROR(SEARCH("ВЕРНО",B257)))</formula>
    </cfRule>
    <cfRule type="containsText" dxfId="422" priority="460" operator="containsText" text="ОШИБКА">
      <formula>NOT(ISERROR(SEARCH("ОШИБКА",B257)))</formula>
    </cfRule>
  </conditionalFormatting>
  <conditionalFormatting sqref="B258">
    <cfRule type="containsText" dxfId="421" priority="457" operator="containsText" text="ВЕРНО">
      <formula>NOT(ISERROR(SEARCH("ВЕРНО",B258)))</formula>
    </cfRule>
    <cfRule type="containsText" dxfId="420" priority="458" operator="containsText" text="ОШИБКА">
      <formula>NOT(ISERROR(SEARCH("ОШИБКА",B258)))</formula>
    </cfRule>
  </conditionalFormatting>
  <conditionalFormatting sqref="B259">
    <cfRule type="containsText" dxfId="419" priority="455" operator="containsText" text="ВЕРНО">
      <formula>NOT(ISERROR(SEARCH("ВЕРНО",B259)))</formula>
    </cfRule>
    <cfRule type="containsText" dxfId="418" priority="456" operator="containsText" text="ОШИБКА">
      <formula>NOT(ISERROR(SEARCH("ОШИБКА",B259)))</formula>
    </cfRule>
  </conditionalFormatting>
  <conditionalFormatting sqref="B261">
    <cfRule type="containsText" dxfId="417" priority="451" operator="containsText" text="ВЕРНО">
      <formula>NOT(ISERROR(SEARCH("ВЕРНО",B261)))</formula>
    </cfRule>
    <cfRule type="containsText" dxfId="416" priority="452" operator="containsText" text="ОШИБКА">
      <formula>NOT(ISERROR(SEARCH("ОШИБКА",B261)))</formula>
    </cfRule>
  </conditionalFormatting>
  <conditionalFormatting sqref="B262">
    <cfRule type="containsText" dxfId="415" priority="449" operator="containsText" text="ВЕРНО">
      <formula>NOT(ISERROR(SEARCH("ВЕРНО",B262)))</formula>
    </cfRule>
    <cfRule type="containsText" dxfId="414" priority="450" operator="containsText" text="ОШИБКА">
      <formula>NOT(ISERROR(SEARCH("ОШИБКА",B262)))</formula>
    </cfRule>
  </conditionalFormatting>
  <conditionalFormatting sqref="B408">
    <cfRule type="containsText" dxfId="413" priority="367" operator="containsText" text="ВЕРНО">
      <formula>NOT(ISERROR(SEARCH("ВЕРНО",B408)))</formula>
    </cfRule>
    <cfRule type="containsText" dxfId="412" priority="368" operator="containsText" text="ОШИБКА">
      <formula>NOT(ISERROR(SEARCH("ОШИБКА",B408)))</formula>
    </cfRule>
  </conditionalFormatting>
  <conditionalFormatting sqref="B264">
    <cfRule type="containsText" dxfId="411" priority="443" operator="containsText" text="ВЕРНО">
      <formula>NOT(ISERROR(SEARCH("ВЕРНО",B264)))</formula>
    </cfRule>
    <cfRule type="containsText" dxfId="410" priority="444" operator="containsText" text="ОШИБКА">
      <formula>NOT(ISERROR(SEARCH("ОШИБКА",B264)))</formula>
    </cfRule>
  </conditionalFormatting>
  <conditionalFormatting sqref="B266">
    <cfRule type="containsText" dxfId="409" priority="441" operator="containsText" text="ВЕРНО">
      <formula>NOT(ISERROR(SEARCH("ВЕРНО",B266)))</formula>
    </cfRule>
    <cfRule type="containsText" dxfId="408" priority="442" operator="containsText" text="ОШИБКА">
      <formula>NOT(ISERROR(SEARCH("ОШИБКА",B266)))</formula>
    </cfRule>
  </conditionalFormatting>
  <conditionalFormatting sqref="B267">
    <cfRule type="containsText" dxfId="407" priority="439" operator="containsText" text="ВЕРНО">
      <formula>NOT(ISERROR(SEARCH("ВЕРНО",B267)))</formula>
    </cfRule>
    <cfRule type="containsText" dxfId="406" priority="440" operator="containsText" text="ОШИБКА">
      <formula>NOT(ISERROR(SEARCH("ОШИБКА",B267)))</formula>
    </cfRule>
  </conditionalFormatting>
  <conditionalFormatting sqref="B268">
    <cfRule type="containsText" dxfId="405" priority="437" operator="containsText" text="ВЕРНО">
      <formula>NOT(ISERROR(SEARCH("ВЕРНО",B268)))</formula>
    </cfRule>
    <cfRule type="containsText" dxfId="404" priority="438" operator="containsText" text="ОШИБКА">
      <formula>NOT(ISERROR(SEARCH("ОШИБКА",B268)))</formula>
    </cfRule>
  </conditionalFormatting>
  <conditionalFormatting sqref="B269">
    <cfRule type="containsText" dxfId="403" priority="435" operator="containsText" text="ВЕРНО">
      <formula>NOT(ISERROR(SEARCH("ВЕРНО",B269)))</formula>
    </cfRule>
    <cfRule type="containsText" dxfId="402" priority="436" operator="containsText" text="ОШИБКА">
      <formula>NOT(ISERROR(SEARCH("ОШИБКА",B269)))</formula>
    </cfRule>
  </conditionalFormatting>
  <conditionalFormatting sqref="B270">
    <cfRule type="containsText" dxfId="401" priority="433" operator="containsText" text="ВЕРНО">
      <formula>NOT(ISERROR(SEARCH("ВЕРНО",B270)))</formula>
    </cfRule>
    <cfRule type="containsText" dxfId="400" priority="434" operator="containsText" text="ОШИБКА">
      <formula>NOT(ISERROR(SEARCH("ОШИБКА",B270)))</formula>
    </cfRule>
  </conditionalFormatting>
  <conditionalFormatting sqref="B271">
    <cfRule type="containsText" dxfId="399" priority="431" operator="containsText" text="ВЕРНО">
      <formula>NOT(ISERROR(SEARCH("ВЕРНО",B271)))</formula>
    </cfRule>
    <cfRule type="containsText" dxfId="398" priority="432" operator="containsText" text="ОШИБКА">
      <formula>NOT(ISERROR(SEARCH("ОШИБКА",B271)))</formula>
    </cfRule>
  </conditionalFormatting>
  <conditionalFormatting sqref="B272">
    <cfRule type="containsText" dxfId="397" priority="429" operator="containsText" text="ВЕРНО">
      <formula>NOT(ISERROR(SEARCH("ВЕРНО",B272)))</formula>
    </cfRule>
    <cfRule type="containsText" dxfId="396" priority="430" operator="containsText" text="ОШИБКА">
      <formula>NOT(ISERROR(SEARCH("ОШИБКА",B272)))</formula>
    </cfRule>
  </conditionalFormatting>
  <conditionalFormatting sqref="B273">
    <cfRule type="containsText" dxfId="395" priority="427" operator="containsText" text="ВЕРНО">
      <formula>NOT(ISERROR(SEARCH("ВЕРНО",B273)))</formula>
    </cfRule>
    <cfRule type="containsText" dxfId="394" priority="428" operator="containsText" text="ОШИБКА">
      <formula>NOT(ISERROR(SEARCH("ОШИБКА",B273)))</formula>
    </cfRule>
  </conditionalFormatting>
  <conditionalFormatting sqref="B274">
    <cfRule type="containsText" dxfId="393" priority="425" operator="containsText" text="ВЕРНО">
      <formula>NOT(ISERROR(SEARCH("ВЕРНО",B274)))</formula>
    </cfRule>
    <cfRule type="containsText" dxfId="392" priority="426" operator="containsText" text="ОШИБКА">
      <formula>NOT(ISERROR(SEARCH("ОШИБКА",B274)))</formula>
    </cfRule>
  </conditionalFormatting>
  <conditionalFormatting sqref="B275">
    <cfRule type="containsText" dxfId="391" priority="423" operator="containsText" text="ВЕРНО">
      <formula>NOT(ISERROR(SEARCH("ВЕРНО",B275)))</formula>
    </cfRule>
    <cfRule type="containsText" dxfId="390" priority="424" operator="containsText" text="ОШИБКА">
      <formula>NOT(ISERROR(SEARCH("ОШИБКА",B275)))</formula>
    </cfRule>
  </conditionalFormatting>
  <conditionalFormatting sqref="B276">
    <cfRule type="containsText" dxfId="389" priority="421" operator="containsText" text="ВЕРНО">
      <formula>NOT(ISERROR(SEARCH("ВЕРНО",B276)))</formula>
    </cfRule>
    <cfRule type="containsText" dxfId="388" priority="422" operator="containsText" text="ОШИБКА">
      <formula>NOT(ISERROR(SEARCH("ОШИБКА",B276)))</formula>
    </cfRule>
  </conditionalFormatting>
  <conditionalFormatting sqref="B277">
    <cfRule type="containsText" dxfId="387" priority="419" operator="containsText" text="ВЕРНО">
      <formula>NOT(ISERROR(SEARCH("ВЕРНО",B277)))</formula>
    </cfRule>
    <cfRule type="containsText" dxfId="386" priority="420" operator="containsText" text="ОШИБКА">
      <formula>NOT(ISERROR(SEARCH("ОШИБКА",B277)))</formula>
    </cfRule>
  </conditionalFormatting>
  <conditionalFormatting sqref="B278">
    <cfRule type="containsText" dxfId="385" priority="417" operator="containsText" text="ВЕРНО">
      <formula>NOT(ISERROR(SEARCH("ВЕРНО",B278)))</formula>
    </cfRule>
    <cfRule type="containsText" dxfId="384" priority="418" operator="containsText" text="ОШИБКА">
      <formula>NOT(ISERROR(SEARCH("ОШИБКА",B278)))</formula>
    </cfRule>
  </conditionalFormatting>
  <conditionalFormatting sqref="B279">
    <cfRule type="containsText" dxfId="383" priority="415" operator="containsText" text="ВЕРНО">
      <formula>NOT(ISERROR(SEARCH("ВЕРНО",B279)))</formula>
    </cfRule>
    <cfRule type="containsText" dxfId="382" priority="416" operator="containsText" text="ОШИБКА">
      <formula>NOT(ISERROR(SEARCH("ОШИБКА",B279)))</formula>
    </cfRule>
  </conditionalFormatting>
  <conditionalFormatting sqref="B280">
    <cfRule type="containsText" dxfId="381" priority="413" operator="containsText" text="ВЕРНО">
      <formula>NOT(ISERROR(SEARCH("ВЕРНО",B280)))</formula>
    </cfRule>
    <cfRule type="containsText" dxfId="380" priority="414" operator="containsText" text="ОШИБКА">
      <formula>NOT(ISERROR(SEARCH("ОШИБКА",B280)))</formula>
    </cfRule>
  </conditionalFormatting>
  <conditionalFormatting sqref="B281">
    <cfRule type="containsText" dxfId="379" priority="411" operator="containsText" text="ВЕРНО">
      <formula>NOT(ISERROR(SEARCH("ВЕРНО",B281)))</formula>
    </cfRule>
    <cfRule type="containsText" dxfId="378" priority="412" operator="containsText" text="ОШИБКА">
      <formula>NOT(ISERROR(SEARCH("ОШИБКА",B281)))</formula>
    </cfRule>
  </conditionalFormatting>
  <conditionalFormatting sqref="B283">
    <cfRule type="containsText" dxfId="377" priority="407" operator="containsText" text="ВЕРНО">
      <formula>NOT(ISERROR(SEARCH("ВЕРНО",B283)))</formula>
    </cfRule>
    <cfRule type="containsText" dxfId="376" priority="408" operator="containsText" text="ОШИБКА">
      <formula>NOT(ISERROR(SEARCH("ОШИБКА",B283)))</formula>
    </cfRule>
  </conditionalFormatting>
  <conditionalFormatting sqref="B284">
    <cfRule type="containsText" dxfId="375" priority="405" operator="containsText" text="ВЕРНО">
      <formula>NOT(ISERROR(SEARCH("ВЕРНО",B284)))</formula>
    </cfRule>
    <cfRule type="containsText" dxfId="374" priority="406" operator="containsText" text="ОШИБКА">
      <formula>NOT(ISERROR(SEARCH("ОШИБКА",B284)))</formula>
    </cfRule>
  </conditionalFormatting>
  <conditionalFormatting sqref="B287">
    <cfRule type="containsText" dxfId="373" priority="399" operator="containsText" text="ВЕРНО">
      <formula>NOT(ISERROR(SEARCH("ВЕРНО",B287)))</formula>
    </cfRule>
    <cfRule type="containsText" dxfId="372" priority="400" operator="containsText" text="ОШИБКА">
      <formula>NOT(ISERROR(SEARCH("ОШИБКА",B287)))</formula>
    </cfRule>
  </conditionalFormatting>
  <conditionalFormatting sqref="B288">
    <cfRule type="containsText" dxfId="371" priority="397" operator="containsText" text="ВЕРНО">
      <formula>NOT(ISERROR(SEARCH("ВЕРНО",B288)))</formula>
    </cfRule>
    <cfRule type="containsText" dxfId="370" priority="398" operator="containsText" text="ОШИБКА">
      <formula>NOT(ISERROR(SEARCH("ОШИБКА",B288)))</formula>
    </cfRule>
  </conditionalFormatting>
  <conditionalFormatting sqref="B289">
    <cfRule type="containsText" dxfId="369" priority="395" operator="containsText" text="ВЕРНО">
      <formula>NOT(ISERROR(SEARCH("ВЕРНО",B289)))</formula>
    </cfRule>
    <cfRule type="containsText" dxfId="368" priority="396" operator="containsText" text="ОШИБКА">
      <formula>NOT(ISERROR(SEARCH("ОШИБКА",B289)))</formula>
    </cfRule>
  </conditionalFormatting>
  <conditionalFormatting sqref="B290">
    <cfRule type="containsText" dxfId="367" priority="393" operator="containsText" text="ВЕРНО">
      <formula>NOT(ISERROR(SEARCH("ВЕРНО",B290)))</formula>
    </cfRule>
    <cfRule type="containsText" dxfId="366" priority="394" operator="containsText" text="ОШИБКА">
      <formula>NOT(ISERROR(SEARCH("ОШИБКА",B290)))</formula>
    </cfRule>
  </conditionalFormatting>
  <conditionalFormatting sqref="B291">
    <cfRule type="containsText" dxfId="365" priority="391" operator="containsText" text="ВЕРНО">
      <formula>NOT(ISERROR(SEARCH("ВЕРНО",B291)))</formula>
    </cfRule>
    <cfRule type="containsText" dxfId="364" priority="392" operator="containsText" text="ОШИБКА">
      <formula>NOT(ISERROR(SEARCH("ОШИБКА",B291)))</formula>
    </cfRule>
  </conditionalFormatting>
  <conditionalFormatting sqref="B292">
    <cfRule type="containsText" dxfId="363" priority="389" operator="containsText" text="ВЕРНО">
      <formula>NOT(ISERROR(SEARCH("ВЕРНО",B292)))</formula>
    </cfRule>
    <cfRule type="containsText" dxfId="362" priority="390" operator="containsText" text="ОШИБКА">
      <formula>NOT(ISERROR(SEARCH("ОШИБКА",B292)))</formula>
    </cfRule>
  </conditionalFormatting>
  <conditionalFormatting sqref="B293">
    <cfRule type="containsText" dxfId="361" priority="387" operator="containsText" text="ВЕРНО">
      <formula>NOT(ISERROR(SEARCH("ВЕРНО",B293)))</formula>
    </cfRule>
    <cfRule type="containsText" dxfId="360" priority="388" operator="containsText" text="ОШИБКА">
      <formula>NOT(ISERROR(SEARCH("ОШИБКА",B293)))</formula>
    </cfRule>
  </conditionalFormatting>
  <conditionalFormatting sqref="B294:B315">
    <cfRule type="containsText" dxfId="359" priority="385" operator="containsText" text="ВЕРНО">
      <formula>NOT(ISERROR(SEARCH("ВЕРНО",B294)))</formula>
    </cfRule>
    <cfRule type="containsText" dxfId="358" priority="386" operator="containsText" text="ОШИБКА">
      <formula>NOT(ISERROR(SEARCH("ОШИБКА",B294)))</formula>
    </cfRule>
  </conditionalFormatting>
  <conditionalFormatting sqref="B316">
    <cfRule type="containsText" dxfId="357" priority="383" operator="containsText" text="ВЕРНО">
      <formula>NOT(ISERROR(SEARCH("ВЕРНО",B316)))</formula>
    </cfRule>
    <cfRule type="containsText" dxfId="356" priority="384" operator="containsText" text="ОШИБКА">
      <formula>NOT(ISERROR(SEARCH("ОШИБКА",B316)))</formula>
    </cfRule>
  </conditionalFormatting>
  <conditionalFormatting sqref="B317:B338">
    <cfRule type="containsText" dxfId="355" priority="381" operator="containsText" text="ВЕРНО">
      <formula>NOT(ISERROR(SEARCH("ВЕРНО",B317)))</formula>
    </cfRule>
    <cfRule type="containsText" dxfId="354" priority="382" operator="containsText" text="ОШИБКА">
      <formula>NOT(ISERROR(SEARCH("ОШИБКА",B317)))</formula>
    </cfRule>
  </conditionalFormatting>
  <conditionalFormatting sqref="B339">
    <cfRule type="containsText" dxfId="353" priority="379" operator="containsText" text="ВЕРНО">
      <formula>NOT(ISERROR(SEARCH("ВЕРНО",B339)))</formula>
    </cfRule>
    <cfRule type="containsText" dxfId="352" priority="380" operator="containsText" text="ОШИБКА">
      <formula>NOT(ISERROR(SEARCH("ОШИБКА",B339)))</formula>
    </cfRule>
  </conditionalFormatting>
  <conditionalFormatting sqref="B340:B361">
    <cfRule type="containsText" dxfId="351" priority="377" operator="containsText" text="ВЕРНО">
      <formula>NOT(ISERROR(SEARCH("ВЕРНО",B340)))</formula>
    </cfRule>
    <cfRule type="containsText" dxfId="350" priority="378" operator="containsText" text="ОШИБКА">
      <formula>NOT(ISERROR(SEARCH("ОШИБКА",B340)))</formula>
    </cfRule>
  </conditionalFormatting>
  <conditionalFormatting sqref="B362">
    <cfRule type="containsText" dxfId="349" priority="375" operator="containsText" text="ВЕРНО">
      <formula>NOT(ISERROR(SEARCH("ВЕРНО",B362)))</formula>
    </cfRule>
    <cfRule type="containsText" dxfId="348" priority="376" operator="containsText" text="ОШИБКА">
      <formula>NOT(ISERROR(SEARCH("ОШИБКА",B362)))</formula>
    </cfRule>
  </conditionalFormatting>
  <conditionalFormatting sqref="B385">
    <cfRule type="containsText" dxfId="347" priority="371" operator="containsText" text="ВЕРНО">
      <formula>NOT(ISERROR(SEARCH("ВЕРНО",B385)))</formula>
    </cfRule>
    <cfRule type="containsText" dxfId="346" priority="372" operator="containsText" text="ОШИБКА">
      <formula>NOT(ISERROR(SEARCH("ОШИБКА",B385)))</formula>
    </cfRule>
  </conditionalFormatting>
  <conditionalFormatting sqref="B386:B407">
    <cfRule type="containsText" dxfId="345" priority="369" operator="containsText" text="ВЕРНО">
      <formula>NOT(ISERROR(SEARCH("ВЕРНО",B386)))</formula>
    </cfRule>
    <cfRule type="containsText" dxfId="344" priority="370" operator="containsText" text="ОШИБКА">
      <formula>NOT(ISERROR(SEARCH("ОШИБКА",B386)))</formula>
    </cfRule>
  </conditionalFormatting>
  <conditionalFormatting sqref="B55">
    <cfRule type="containsText" dxfId="343" priority="271" operator="containsText" text="ВЕРНО">
      <formula>NOT(ISERROR(SEARCH("ВЕРНО",B55)))</formula>
    </cfRule>
    <cfRule type="containsText" dxfId="342" priority="272" operator="containsText" text="ОШИБКА">
      <formula>NOT(ISERROR(SEARCH("ОШИБКА",B55)))</formula>
    </cfRule>
  </conditionalFormatting>
  <conditionalFormatting sqref="B10">
    <cfRule type="containsText" dxfId="341" priority="363" operator="containsText" text="ВЕРНО">
      <formula>NOT(ISERROR(SEARCH("ВЕРНО",B10)))</formula>
    </cfRule>
    <cfRule type="containsText" dxfId="340" priority="364" operator="containsText" text="ОШИБКА">
      <formula>NOT(ISERROR(SEARCH("ОШИБКА",B10)))</formula>
    </cfRule>
  </conditionalFormatting>
  <conditionalFormatting sqref="B11">
    <cfRule type="containsText" dxfId="339" priority="361" operator="containsText" text="ВЕРНО">
      <formula>NOT(ISERROR(SEARCH("ВЕРНО",B11)))</formula>
    </cfRule>
    <cfRule type="containsText" dxfId="338" priority="362" operator="containsText" text="ОШИБКА">
      <formula>NOT(ISERROR(SEARCH("ОШИБКА",B11)))</formula>
    </cfRule>
  </conditionalFormatting>
  <conditionalFormatting sqref="B12">
    <cfRule type="containsText" dxfId="337" priority="359" operator="containsText" text="ВЕРНО">
      <formula>NOT(ISERROR(SEARCH("ВЕРНО",B12)))</formula>
    </cfRule>
    <cfRule type="containsText" dxfId="336" priority="360" operator="containsText" text="ОШИБКА">
      <formula>NOT(ISERROR(SEARCH("ОШИБКА",B12)))</formula>
    </cfRule>
  </conditionalFormatting>
  <conditionalFormatting sqref="B13">
    <cfRule type="containsText" dxfId="335" priority="357" operator="containsText" text="ВЕРНО">
      <formula>NOT(ISERROR(SEARCH("ВЕРНО",B13)))</formula>
    </cfRule>
    <cfRule type="containsText" dxfId="334" priority="358" operator="containsText" text="ОШИБКА">
      <formula>NOT(ISERROR(SEARCH("ОШИБКА",B13)))</formula>
    </cfRule>
  </conditionalFormatting>
  <conditionalFormatting sqref="B14">
    <cfRule type="containsText" dxfId="333" priority="355" operator="containsText" text="ВЕРНО">
      <formula>NOT(ISERROR(SEARCH("ВЕРНО",B14)))</formula>
    </cfRule>
    <cfRule type="containsText" dxfId="332" priority="356" operator="containsText" text="ОШИБКА">
      <formula>NOT(ISERROR(SEARCH("ОШИБКА",B14)))</formula>
    </cfRule>
  </conditionalFormatting>
  <conditionalFormatting sqref="B15">
    <cfRule type="containsText" dxfId="331" priority="353" operator="containsText" text="ВЕРНО">
      <formula>NOT(ISERROR(SEARCH("ВЕРНО",B15)))</formula>
    </cfRule>
    <cfRule type="containsText" dxfId="330" priority="354" operator="containsText" text="ОШИБКА">
      <formula>NOT(ISERROR(SEARCH("ОШИБКА",B15)))</formula>
    </cfRule>
  </conditionalFormatting>
  <conditionalFormatting sqref="B16">
    <cfRule type="containsText" dxfId="329" priority="351" operator="containsText" text="ВЕРНО">
      <formula>NOT(ISERROR(SEARCH("ВЕРНО",B16)))</formula>
    </cfRule>
    <cfRule type="containsText" dxfId="328" priority="352" operator="containsText" text="ОШИБКА">
      <formula>NOT(ISERROR(SEARCH("ОШИБКА",B16)))</formula>
    </cfRule>
  </conditionalFormatting>
  <conditionalFormatting sqref="B17">
    <cfRule type="containsText" dxfId="327" priority="349" operator="containsText" text="ВЕРНО">
      <formula>NOT(ISERROR(SEARCH("ВЕРНО",B17)))</formula>
    </cfRule>
    <cfRule type="containsText" dxfId="326" priority="350" operator="containsText" text="ОШИБКА">
      <formula>NOT(ISERROR(SEARCH("ОШИБКА",B17)))</formula>
    </cfRule>
  </conditionalFormatting>
  <conditionalFormatting sqref="B18">
    <cfRule type="containsText" dxfId="325" priority="347" operator="containsText" text="ВЕРНО">
      <formula>NOT(ISERROR(SEARCH("ВЕРНО",B18)))</formula>
    </cfRule>
    <cfRule type="containsText" dxfId="324" priority="348" operator="containsText" text="ОШИБКА">
      <formula>NOT(ISERROR(SEARCH("ОШИБКА",B18)))</formula>
    </cfRule>
  </conditionalFormatting>
  <conditionalFormatting sqref="B19">
    <cfRule type="containsText" dxfId="323" priority="345" operator="containsText" text="ВЕРНО">
      <formula>NOT(ISERROR(SEARCH("ВЕРНО",B19)))</formula>
    </cfRule>
    <cfRule type="containsText" dxfId="322" priority="346" operator="containsText" text="ОШИБКА">
      <formula>NOT(ISERROR(SEARCH("ОШИБКА",B19)))</formula>
    </cfRule>
  </conditionalFormatting>
  <conditionalFormatting sqref="B20">
    <cfRule type="containsText" dxfId="321" priority="343" operator="containsText" text="ВЕРНО">
      <formula>NOT(ISERROR(SEARCH("ВЕРНО",B20)))</formula>
    </cfRule>
    <cfRule type="containsText" dxfId="320" priority="344" operator="containsText" text="ОШИБКА">
      <formula>NOT(ISERROR(SEARCH("ОШИБКА",B20)))</formula>
    </cfRule>
  </conditionalFormatting>
  <conditionalFormatting sqref="B21">
    <cfRule type="containsText" dxfId="319" priority="341" operator="containsText" text="ВЕРНО">
      <formula>NOT(ISERROR(SEARCH("ВЕРНО",B21)))</formula>
    </cfRule>
    <cfRule type="containsText" dxfId="318" priority="342" operator="containsText" text="ОШИБКА">
      <formula>NOT(ISERROR(SEARCH("ОШИБКА",B21)))</formula>
    </cfRule>
  </conditionalFormatting>
  <conditionalFormatting sqref="B22">
    <cfRule type="containsText" dxfId="317" priority="339" operator="containsText" text="ВЕРНО">
      <formula>NOT(ISERROR(SEARCH("ВЕРНО",B22)))</formula>
    </cfRule>
    <cfRule type="containsText" dxfId="316" priority="340" operator="containsText" text="ОШИБКА">
      <formula>NOT(ISERROR(SEARCH("ОШИБКА",B22)))</formula>
    </cfRule>
  </conditionalFormatting>
  <conditionalFormatting sqref="B23">
    <cfRule type="containsText" dxfId="315" priority="337" operator="containsText" text="ВЕРНО">
      <formula>NOT(ISERROR(SEARCH("ВЕРНО",B23)))</formula>
    </cfRule>
    <cfRule type="containsText" dxfId="314" priority="338" operator="containsText" text="ОШИБКА">
      <formula>NOT(ISERROR(SEARCH("ОШИБКА",B23)))</formula>
    </cfRule>
  </conditionalFormatting>
  <conditionalFormatting sqref="B24">
    <cfRule type="containsText" dxfId="313" priority="335" operator="containsText" text="ВЕРНО">
      <formula>NOT(ISERROR(SEARCH("ВЕРНО",B24)))</formula>
    </cfRule>
    <cfRule type="containsText" dxfId="312" priority="336" operator="containsText" text="ОШИБКА">
      <formula>NOT(ISERROR(SEARCH("ОШИБКА",B24)))</formula>
    </cfRule>
  </conditionalFormatting>
  <conditionalFormatting sqref="B25">
    <cfRule type="containsText" dxfId="311" priority="333" operator="containsText" text="ВЕРНО">
      <formula>NOT(ISERROR(SEARCH("ВЕРНО",B25)))</formula>
    </cfRule>
    <cfRule type="containsText" dxfId="310" priority="334" operator="containsText" text="ОШИБКА">
      <formula>NOT(ISERROR(SEARCH("ОШИБКА",B25)))</formula>
    </cfRule>
  </conditionalFormatting>
  <conditionalFormatting sqref="B26">
    <cfRule type="containsText" dxfId="309" priority="331" operator="containsText" text="ВЕРНО">
      <formula>NOT(ISERROR(SEARCH("ВЕРНО",B26)))</formula>
    </cfRule>
    <cfRule type="containsText" dxfId="308" priority="332" operator="containsText" text="ОШИБКА">
      <formula>NOT(ISERROR(SEARCH("ОШИБКА",B26)))</formula>
    </cfRule>
  </conditionalFormatting>
  <conditionalFormatting sqref="B27">
    <cfRule type="containsText" dxfId="307" priority="329" operator="containsText" text="ВЕРНО">
      <formula>NOT(ISERROR(SEARCH("ВЕРНО",B27)))</formula>
    </cfRule>
    <cfRule type="containsText" dxfId="306" priority="330" operator="containsText" text="ОШИБКА">
      <formula>NOT(ISERROR(SEARCH("ОШИБКА",B27)))</formula>
    </cfRule>
  </conditionalFormatting>
  <conditionalFormatting sqref="B28">
    <cfRule type="containsText" dxfId="305" priority="327" operator="containsText" text="ВЕРНО">
      <formula>NOT(ISERROR(SEARCH("ВЕРНО",B28)))</formula>
    </cfRule>
    <cfRule type="containsText" dxfId="304" priority="328" operator="containsText" text="ОШИБКА">
      <formula>NOT(ISERROR(SEARCH("ОШИБКА",B28)))</formula>
    </cfRule>
  </conditionalFormatting>
  <conditionalFormatting sqref="B29">
    <cfRule type="containsText" dxfId="303" priority="325" operator="containsText" text="ВЕРНО">
      <formula>NOT(ISERROR(SEARCH("ВЕРНО",B29)))</formula>
    </cfRule>
    <cfRule type="containsText" dxfId="302" priority="326" operator="containsText" text="ОШИБКА">
      <formula>NOT(ISERROR(SEARCH("ОШИБКА",B29)))</formula>
    </cfRule>
  </conditionalFormatting>
  <conditionalFormatting sqref="B30">
    <cfRule type="containsText" dxfId="301" priority="323" operator="containsText" text="ВЕРНО">
      <formula>NOT(ISERROR(SEARCH("ВЕРНО",B30)))</formula>
    </cfRule>
    <cfRule type="containsText" dxfId="300" priority="324" operator="containsText" text="ОШИБКА">
      <formula>NOT(ISERROR(SEARCH("ОШИБКА",B30)))</formula>
    </cfRule>
  </conditionalFormatting>
  <conditionalFormatting sqref="B31">
    <cfRule type="containsText" dxfId="299" priority="321" operator="containsText" text="ВЕРНО">
      <formula>NOT(ISERROR(SEARCH("ВЕРНО",B31)))</formula>
    </cfRule>
    <cfRule type="containsText" dxfId="298" priority="322" operator="containsText" text="ОШИБКА">
      <formula>NOT(ISERROR(SEARCH("ОШИБКА",B31)))</formula>
    </cfRule>
  </conditionalFormatting>
  <conditionalFormatting sqref="B32">
    <cfRule type="containsText" dxfId="297" priority="319" operator="containsText" text="ВЕРНО">
      <formula>NOT(ISERROR(SEARCH("ВЕРНО",B32)))</formula>
    </cfRule>
    <cfRule type="containsText" dxfId="296" priority="320" operator="containsText" text="ОШИБКА">
      <formula>NOT(ISERROR(SEARCH("ОШИБКА",B32)))</formula>
    </cfRule>
  </conditionalFormatting>
  <conditionalFormatting sqref="B33">
    <cfRule type="containsText" dxfId="295" priority="317" operator="containsText" text="ВЕРНО">
      <formula>NOT(ISERROR(SEARCH("ВЕРНО",B33)))</formula>
    </cfRule>
    <cfRule type="containsText" dxfId="294" priority="318" operator="containsText" text="ОШИБКА">
      <formula>NOT(ISERROR(SEARCH("ОШИБКА",B33)))</formula>
    </cfRule>
  </conditionalFormatting>
  <conditionalFormatting sqref="B34">
    <cfRule type="containsText" dxfId="293" priority="315" operator="containsText" text="ВЕРНО">
      <formula>NOT(ISERROR(SEARCH("ВЕРНО",B34)))</formula>
    </cfRule>
    <cfRule type="containsText" dxfId="292" priority="316" operator="containsText" text="ОШИБКА">
      <formula>NOT(ISERROR(SEARCH("ОШИБКА",B34)))</formula>
    </cfRule>
  </conditionalFormatting>
  <conditionalFormatting sqref="B35">
    <cfRule type="containsText" dxfId="291" priority="313" operator="containsText" text="ВЕРНО">
      <formula>NOT(ISERROR(SEARCH("ВЕРНО",B35)))</formula>
    </cfRule>
    <cfRule type="containsText" dxfId="290" priority="314" operator="containsText" text="ОШИБКА">
      <formula>NOT(ISERROR(SEARCH("ОШИБКА",B35)))</formula>
    </cfRule>
  </conditionalFormatting>
  <conditionalFormatting sqref="B36">
    <cfRule type="containsText" dxfId="289" priority="311" operator="containsText" text="ВЕРНО">
      <formula>NOT(ISERROR(SEARCH("ВЕРНО",B36)))</formula>
    </cfRule>
    <cfRule type="containsText" dxfId="288" priority="312" operator="containsText" text="ОШИБКА">
      <formula>NOT(ISERROR(SEARCH("ОШИБКА",B36)))</formula>
    </cfRule>
  </conditionalFormatting>
  <conditionalFormatting sqref="B37">
    <cfRule type="containsText" dxfId="287" priority="309" operator="containsText" text="ВЕРНО">
      <formula>NOT(ISERROR(SEARCH("ВЕРНО",B37)))</formula>
    </cfRule>
    <cfRule type="containsText" dxfId="286" priority="310" operator="containsText" text="ОШИБКА">
      <formula>NOT(ISERROR(SEARCH("ОШИБКА",B37)))</formula>
    </cfRule>
  </conditionalFormatting>
  <conditionalFormatting sqref="B38">
    <cfRule type="containsText" dxfId="285" priority="307" operator="containsText" text="ВЕРНО">
      <formula>NOT(ISERROR(SEARCH("ВЕРНО",B38)))</formula>
    </cfRule>
    <cfRule type="containsText" dxfId="284" priority="308" operator="containsText" text="ОШИБКА">
      <formula>NOT(ISERROR(SEARCH("ОШИБКА",B38)))</formula>
    </cfRule>
  </conditionalFormatting>
  <conditionalFormatting sqref="B39">
    <cfRule type="containsText" dxfId="283" priority="305" operator="containsText" text="ВЕРНО">
      <formula>NOT(ISERROR(SEARCH("ВЕРНО",B39)))</formula>
    </cfRule>
    <cfRule type="containsText" dxfId="282" priority="306" operator="containsText" text="ОШИБКА">
      <formula>NOT(ISERROR(SEARCH("ОШИБКА",B39)))</formula>
    </cfRule>
  </conditionalFormatting>
  <conditionalFormatting sqref="B40">
    <cfRule type="containsText" dxfId="281" priority="303" operator="containsText" text="ВЕРНО">
      <formula>NOT(ISERROR(SEARCH("ВЕРНО",B40)))</formula>
    </cfRule>
    <cfRule type="containsText" dxfId="280" priority="304" operator="containsText" text="ОШИБКА">
      <formula>NOT(ISERROR(SEARCH("ОШИБКА",B40)))</formula>
    </cfRule>
  </conditionalFormatting>
  <conditionalFormatting sqref="B41">
    <cfRule type="containsText" dxfId="279" priority="301" operator="containsText" text="ВЕРНО">
      <formula>NOT(ISERROR(SEARCH("ВЕРНО",B41)))</formula>
    </cfRule>
    <cfRule type="containsText" dxfId="278" priority="302" operator="containsText" text="ОШИБКА">
      <formula>NOT(ISERROR(SEARCH("ОШИБКА",B41)))</formula>
    </cfRule>
  </conditionalFormatting>
  <conditionalFormatting sqref="B42">
    <cfRule type="containsText" dxfId="277" priority="299" operator="containsText" text="ВЕРНО">
      <formula>NOT(ISERROR(SEARCH("ВЕРНО",B42)))</formula>
    </cfRule>
    <cfRule type="containsText" dxfId="276" priority="300" operator="containsText" text="ОШИБКА">
      <formula>NOT(ISERROR(SEARCH("ОШИБКА",B42)))</formula>
    </cfRule>
  </conditionalFormatting>
  <conditionalFormatting sqref="B43">
    <cfRule type="containsText" dxfId="275" priority="297" operator="containsText" text="ВЕРНО">
      <formula>NOT(ISERROR(SEARCH("ВЕРНО",B43)))</formula>
    </cfRule>
    <cfRule type="containsText" dxfId="274" priority="298" operator="containsText" text="ОШИБКА">
      <formula>NOT(ISERROR(SEARCH("ОШИБКА",B43)))</formula>
    </cfRule>
  </conditionalFormatting>
  <conditionalFormatting sqref="B44">
    <cfRule type="containsText" dxfId="273" priority="295" operator="containsText" text="ВЕРНО">
      <formula>NOT(ISERROR(SEARCH("ВЕРНО",B44)))</formula>
    </cfRule>
    <cfRule type="containsText" dxfId="272" priority="296" operator="containsText" text="ОШИБКА">
      <formula>NOT(ISERROR(SEARCH("ОШИБКА",B44)))</formula>
    </cfRule>
  </conditionalFormatting>
  <conditionalFormatting sqref="B45">
    <cfRule type="containsText" dxfId="271" priority="293" operator="containsText" text="ВЕРНО">
      <formula>NOT(ISERROR(SEARCH("ВЕРНО",B45)))</formula>
    </cfRule>
    <cfRule type="containsText" dxfId="270" priority="294" operator="containsText" text="ОШИБКА">
      <formula>NOT(ISERROR(SEARCH("ОШИБКА",B45)))</formula>
    </cfRule>
  </conditionalFormatting>
  <conditionalFormatting sqref="B46">
    <cfRule type="containsText" dxfId="269" priority="291" operator="containsText" text="ВЕРНО">
      <formula>NOT(ISERROR(SEARCH("ВЕРНО",B46)))</formula>
    </cfRule>
    <cfRule type="containsText" dxfId="268" priority="292" operator="containsText" text="ОШИБКА">
      <formula>NOT(ISERROR(SEARCH("ОШИБКА",B46)))</formula>
    </cfRule>
  </conditionalFormatting>
  <conditionalFormatting sqref="B47">
    <cfRule type="containsText" dxfId="267" priority="289" operator="containsText" text="ВЕРНО">
      <formula>NOT(ISERROR(SEARCH("ВЕРНО",B47)))</formula>
    </cfRule>
    <cfRule type="containsText" dxfId="266" priority="290" operator="containsText" text="ОШИБКА">
      <formula>NOT(ISERROR(SEARCH("ОШИБКА",B47)))</formula>
    </cfRule>
  </conditionalFormatting>
  <conditionalFormatting sqref="B48">
    <cfRule type="containsText" dxfId="265" priority="287" operator="containsText" text="ВЕРНО">
      <formula>NOT(ISERROR(SEARCH("ВЕРНО",B48)))</formula>
    </cfRule>
    <cfRule type="containsText" dxfId="264" priority="288" operator="containsText" text="ОШИБКА">
      <formula>NOT(ISERROR(SEARCH("ОШИБКА",B48)))</formula>
    </cfRule>
  </conditionalFormatting>
  <conditionalFormatting sqref="B49">
    <cfRule type="containsText" dxfId="263" priority="285" operator="containsText" text="ВЕРНО">
      <formula>NOT(ISERROR(SEARCH("ВЕРНО",B49)))</formula>
    </cfRule>
    <cfRule type="containsText" dxfId="262" priority="286" operator="containsText" text="ОШИБКА">
      <formula>NOT(ISERROR(SEARCH("ОШИБКА",B49)))</formula>
    </cfRule>
  </conditionalFormatting>
  <conditionalFormatting sqref="B51">
    <cfRule type="containsText" dxfId="261" priority="281" operator="containsText" text="ВЕРНО">
      <formula>NOT(ISERROR(SEARCH("ВЕРНО",B51)))</formula>
    </cfRule>
    <cfRule type="containsText" dxfId="260" priority="282" operator="containsText" text="ОШИБКА">
      <formula>NOT(ISERROR(SEARCH("ОШИБКА",B51)))</formula>
    </cfRule>
  </conditionalFormatting>
  <conditionalFormatting sqref="B52">
    <cfRule type="containsText" dxfId="259" priority="279" operator="containsText" text="ВЕРНО">
      <formula>NOT(ISERROR(SEARCH("ВЕРНО",B52)))</formula>
    </cfRule>
    <cfRule type="containsText" dxfId="258" priority="280" operator="containsText" text="ОШИБКА">
      <formula>NOT(ISERROR(SEARCH("ОШИБКА",B52)))</formula>
    </cfRule>
  </conditionalFormatting>
  <conditionalFormatting sqref="B53">
    <cfRule type="containsText" dxfId="257" priority="273" operator="containsText" text="ВЕРНО">
      <formula>NOT(ISERROR(SEARCH("ВЕРНО",B53)))</formula>
    </cfRule>
    <cfRule type="containsText" dxfId="256" priority="274" operator="containsText" text="ОШИБКА">
      <formula>NOT(ISERROR(SEARCH("ОШИБКА",B53)))</formula>
    </cfRule>
  </conditionalFormatting>
  <conditionalFormatting sqref="B57">
    <cfRule type="containsText" dxfId="255" priority="267" operator="containsText" text="ВЕРНО">
      <formula>NOT(ISERROR(SEARCH("ВЕРНО",B57)))</formula>
    </cfRule>
    <cfRule type="containsText" dxfId="254" priority="268" operator="containsText" text="ОШИБКА">
      <formula>NOT(ISERROR(SEARCH("ОШИБКА",B57)))</formula>
    </cfRule>
  </conditionalFormatting>
  <conditionalFormatting sqref="B58">
    <cfRule type="containsText" dxfId="253" priority="265" operator="containsText" text="ВЕРНО">
      <formula>NOT(ISERROR(SEARCH("ВЕРНО",B58)))</formula>
    </cfRule>
    <cfRule type="containsText" dxfId="252" priority="266" operator="containsText" text="ОШИБКА">
      <formula>NOT(ISERROR(SEARCH("ОШИБКА",B58)))</formula>
    </cfRule>
  </conditionalFormatting>
  <conditionalFormatting sqref="B59">
    <cfRule type="containsText" dxfId="251" priority="263" operator="containsText" text="ВЕРНО">
      <formula>NOT(ISERROR(SEARCH("ВЕРНО",B59)))</formula>
    </cfRule>
    <cfRule type="containsText" dxfId="250" priority="264" operator="containsText" text="ОШИБКА">
      <formula>NOT(ISERROR(SEARCH("ОШИБКА",B59)))</formula>
    </cfRule>
  </conditionalFormatting>
  <conditionalFormatting sqref="B60">
    <cfRule type="containsText" dxfId="249" priority="261" operator="containsText" text="ВЕРНО">
      <formula>NOT(ISERROR(SEARCH("ВЕРНО",B60)))</formula>
    </cfRule>
    <cfRule type="containsText" dxfId="248" priority="262" operator="containsText" text="ОШИБКА">
      <formula>NOT(ISERROR(SEARCH("ОШИБКА",B60)))</formula>
    </cfRule>
  </conditionalFormatting>
  <conditionalFormatting sqref="B61">
    <cfRule type="containsText" dxfId="247" priority="259" operator="containsText" text="ВЕРНО">
      <formula>NOT(ISERROR(SEARCH("ВЕРНО",B61)))</formula>
    </cfRule>
    <cfRule type="containsText" dxfId="246" priority="260" operator="containsText" text="ОШИБКА">
      <formula>NOT(ISERROR(SEARCH("ОШИБКА",B61)))</formula>
    </cfRule>
  </conditionalFormatting>
  <conditionalFormatting sqref="B62">
    <cfRule type="containsText" dxfId="245" priority="257" operator="containsText" text="ВЕРНО">
      <formula>NOT(ISERROR(SEARCH("ВЕРНО",B62)))</formula>
    </cfRule>
    <cfRule type="containsText" dxfId="244" priority="258" operator="containsText" text="ОШИБКА">
      <formula>NOT(ISERROR(SEARCH("ОШИБКА",B62)))</formula>
    </cfRule>
  </conditionalFormatting>
  <conditionalFormatting sqref="B63">
    <cfRule type="containsText" dxfId="243" priority="255" operator="containsText" text="ВЕРНО">
      <formula>NOT(ISERROR(SEARCH("ВЕРНО",B63)))</formula>
    </cfRule>
    <cfRule type="containsText" dxfId="242" priority="256" operator="containsText" text="ОШИБКА">
      <formula>NOT(ISERROR(SEARCH("ОШИБКА",B63)))</formula>
    </cfRule>
  </conditionalFormatting>
  <conditionalFormatting sqref="B64">
    <cfRule type="containsText" dxfId="241" priority="253" operator="containsText" text="ВЕРНО">
      <formula>NOT(ISERROR(SEARCH("ВЕРНО",B64)))</formula>
    </cfRule>
    <cfRule type="containsText" dxfId="240" priority="254" operator="containsText" text="ОШИБКА">
      <formula>NOT(ISERROR(SEARCH("ОШИБКА",B64)))</formula>
    </cfRule>
  </conditionalFormatting>
  <conditionalFormatting sqref="B65">
    <cfRule type="containsText" dxfId="239" priority="251" operator="containsText" text="ВЕРНО">
      <formula>NOT(ISERROR(SEARCH("ВЕРНО",B65)))</formula>
    </cfRule>
    <cfRule type="containsText" dxfId="238" priority="252" operator="containsText" text="ОШИБКА">
      <formula>NOT(ISERROR(SEARCH("ОШИБКА",B65)))</formula>
    </cfRule>
  </conditionalFormatting>
  <conditionalFormatting sqref="B66">
    <cfRule type="containsText" dxfId="237" priority="249" operator="containsText" text="ВЕРНО">
      <formula>NOT(ISERROR(SEARCH("ВЕРНО",B66)))</formula>
    </cfRule>
    <cfRule type="containsText" dxfId="236" priority="250" operator="containsText" text="ОШИБКА">
      <formula>NOT(ISERROR(SEARCH("ОШИБКА",B66)))</formula>
    </cfRule>
  </conditionalFormatting>
  <conditionalFormatting sqref="B67">
    <cfRule type="containsText" dxfId="235" priority="247" operator="containsText" text="ВЕРНО">
      <formula>NOT(ISERROR(SEARCH("ВЕРНО",B67)))</formula>
    </cfRule>
    <cfRule type="containsText" dxfId="234" priority="248" operator="containsText" text="ОШИБКА">
      <formula>NOT(ISERROR(SEARCH("ОШИБКА",B67)))</formula>
    </cfRule>
  </conditionalFormatting>
  <conditionalFormatting sqref="B68">
    <cfRule type="containsText" dxfId="233" priority="245" operator="containsText" text="ВЕРНО">
      <formula>NOT(ISERROR(SEARCH("ВЕРНО",B68)))</formula>
    </cfRule>
    <cfRule type="containsText" dxfId="232" priority="246" operator="containsText" text="ОШИБКА">
      <formula>NOT(ISERROR(SEARCH("ОШИБКА",B68)))</formula>
    </cfRule>
  </conditionalFormatting>
  <conditionalFormatting sqref="B69">
    <cfRule type="containsText" dxfId="231" priority="243" operator="containsText" text="ВЕРНО">
      <formula>NOT(ISERROR(SEARCH("ВЕРНО",B69)))</formula>
    </cfRule>
    <cfRule type="containsText" dxfId="230" priority="244" operator="containsText" text="ОШИБКА">
      <formula>NOT(ISERROR(SEARCH("ОШИБКА",B69)))</formula>
    </cfRule>
  </conditionalFormatting>
  <conditionalFormatting sqref="B70">
    <cfRule type="containsText" dxfId="229" priority="241" operator="containsText" text="ВЕРНО">
      <formula>NOT(ISERROR(SEARCH("ВЕРНО",B70)))</formula>
    </cfRule>
    <cfRule type="containsText" dxfId="228" priority="242" operator="containsText" text="ОШИБКА">
      <formula>NOT(ISERROR(SEARCH("ОШИБКА",B70)))</formula>
    </cfRule>
  </conditionalFormatting>
  <conditionalFormatting sqref="B71">
    <cfRule type="containsText" dxfId="227" priority="239" operator="containsText" text="ВЕРНО">
      <formula>NOT(ISERROR(SEARCH("ВЕРНО",B71)))</formula>
    </cfRule>
    <cfRule type="containsText" dxfId="226" priority="240" operator="containsText" text="ОШИБКА">
      <formula>NOT(ISERROR(SEARCH("ОШИБКА",B71)))</formula>
    </cfRule>
  </conditionalFormatting>
  <conditionalFormatting sqref="B72">
    <cfRule type="containsText" dxfId="225" priority="237" operator="containsText" text="ВЕРНО">
      <formula>NOT(ISERROR(SEARCH("ВЕРНО",B72)))</formula>
    </cfRule>
    <cfRule type="containsText" dxfId="224" priority="238" operator="containsText" text="ОШИБКА">
      <formula>NOT(ISERROR(SEARCH("ОШИБКА",B72)))</formula>
    </cfRule>
  </conditionalFormatting>
  <conditionalFormatting sqref="B73">
    <cfRule type="containsText" dxfId="223" priority="235" operator="containsText" text="ВЕРНО">
      <formula>NOT(ISERROR(SEARCH("ВЕРНО",B73)))</formula>
    </cfRule>
    <cfRule type="containsText" dxfId="222" priority="236" operator="containsText" text="ОШИБКА">
      <formula>NOT(ISERROR(SEARCH("ОШИБКА",B73)))</formula>
    </cfRule>
  </conditionalFormatting>
  <conditionalFormatting sqref="B74">
    <cfRule type="containsText" dxfId="221" priority="233" operator="containsText" text="ВЕРНО">
      <formula>NOT(ISERROR(SEARCH("ВЕРНО",B74)))</formula>
    </cfRule>
    <cfRule type="containsText" dxfId="220" priority="234" operator="containsText" text="ОШИБКА">
      <formula>NOT(ISERROR(SEARCH("ОШИБКА",B74)))</formula>
    </cfRule>
  </conditionalFormatting>
  <conditionalFormatting sqref="B75">
    <cfRule type="containsText" dxfId="219" priority="231" operator="containsText" text="ВЕРНО">
      <formula>NOT(ISERROR(SEARCH("ВЕРНО",B75)))</formula>
    </cfRule>
    <cfRule type="containsText" dxfId="218" priority="232" operator="containsText" text="ОШИБКА">
      <formula>NOT(ISERROR(SEARCH("ОШИБКА",B75)))</formula>
    </cfRule>
  </conditionalFormatting>
  <conditionalFormatting sqref="B76">
    <cfRule type="containsText" dxfId="217" priority="229" operator="containsText" text="ВЕРНО">
      <formula>NOT(ISERROR(SEARCH("ВЕРНО",B76)))</formula>
    </cfRule>
    <cfRule type="containsText" dxfId="216" priority="230" operator="containsText" text="ОШИБКА">
      <formula>NOT(ISERROR(SEARCH("ОШИБКА",B76)))</formula>
    </cfRule>
  </conditionalFormatting>
  <conditionalFormatting sqref="B77">
    <cfRule type="containsText" dxfId="215" priority="227" operator="containsText" text="ВЕРНО">
      <formula>NOT(ISERROR(SEARCH("ВЕРНО",B77)))</formula>
    </cfRule>
    <cfRule type="containsText" dxfId="214" priority="228" operator="containsText" text="ОШИБКА">
      <formula>NOT(ISERROR(SEARCH("ОШИБКА",B77)))</formula>
    </cfRule>
  </conditionalFormatting>
  <conditionalFormatting sqref="B78">
    <cfRule type="containsText" dxfId="213" priority="225" operator="containsText" text="ВЕРНО">
      <formula>NOT(ISERROR(SEARCH("ВЕРНО",B78)))</formula>
    </cfRule>
    <cfRule type="containsText" dxfId="212" priority="226" operator="containsText" text="ОШИБКА">
      <formula>NOT(ISERROR(SEARCH("ОШИБКА",B78)))</formula>
    </cfRule>
  </conditionalFormatting>
  <conditionalFormatting sqref="B79">
    <cfRule type="containsText" dxfId="211" priority="223" operator="containsText" text="ВЕРНО">
      <formula>NOT(ISERROR(SEARCH("ВЕРНО",B79)))</formula>
    </cfRule>
    <cfRule type="containsText" dxfId="210" priority="224" operator="containsText" text="ОШИБКА">
      <formula>NOT(ISERROR(SEARCH("ОШИБКА",B79)))</formula>
    </cfRule>
  </conditionalFormatting>
  <conditionalFormatting sqref="B80">
    <cfRule type="containsText" dxfId="209" priority="221" operator="containsText" text="ВЕРНО">
      <formula>NOT(ISERROR(SEARCH("ВЕРНО",B80)))</formula>
    </cfRule>
    <cfRule type="containsText" dxfId="208" priority="222" operator="containsText" text="ОШИБКА">
      <formula>NOT(ISERROR(SEARCH("ОШИБКА",B80)))</formula>
    </cfRule>
  </conditionalFormatting>
  <conditionalFormatting sqref="B81">
    <cfRule type="containsText" dxfId="207" priority="219" operator="containsText" text="ВЕРНО">
      <formula>NOT(ISERROR(SEARCH("ВЕРНО",B81)))</formula>
    </cfRule>
    <cfRule type="containsText" dxfId="206" priority="220" operator="containsText" text="ОШИБКА">
      <formula>NOT(ISERROR(SEARCH("ОШИБКА",B81)))</formula>
    </cfRule>
  </conditionalFormatting>
  <conditionalFormatting sqref="B82">
    <cfRule type="containsText" dxfId="205" priority="217" operator="containsText" text="ВЕРНО">
      <formula>NOT(ISERROR(SEARCH("ВЕРНО",B82)))</formula>
    </cfRule>
    <cfRule type="containsText" dxfId="204" priority="218" operator="containsText" text="ОШИБКА">
      <formula>NOT(ISERROR(SEARCH("ОШИБКА",B82)))</formula>
    </cfRule>
  </conditionalFormatting>
  <conditionalFormatting sqref="B83:B104">
    <cfRule type="containsText" dxfId="203" priority="215" operator="containsText" text="ВЕРНО">
      <formula>NOT(ISERROR(SEARCH("ВЕРНО",B83)))</formula>
    </cfRule>
    <cfRule type="containsText" dxfId="202" priority="216" operator="containsText" text="ОШИБКА">
      <formula>NOT(ISERROR(SEARCH("ОШИБКА",B83)))</formula>
    </cfRule>
  </conditionalFormatting>
  <conditionalFormatting sqref="B105">
    <cfRule type="containsText" dxfId="201" priority="213" operator="containsText" text="ВЕРНО">
      <formula>NOT(ISERROR(SEARCH("ВЕРНО",B105)))</formula>
    </cfRule>
    <cfRule type="containsText" dxfId="200" priority="214" operator="containsText" text="ОШИБКА">
      <formula>NOT(ISERROR(SEARCH("ОШИБКА",B105)))</formula>
    </cfRule>
  </conditionalFormatting>
  <conditionalFormatting sqref="B106">
    <cfRule type="containsText" dxfId="199" priority="211" operator="containsText" text="ВЕРНО">
      <formula>NOT(ISERROR(SEARCH("ВЕРНО",B106)))</formula>
    </cfRule>
    <cfRule type="containsText" dxfId="198" priority="212" operator="containsText" text="ОШИБКА">
      <formula>NOT(ISERROR(SEARCH("ОШИБКА",B106)))</formula>
    </cfRule>
  </conditionalFormatting>
  <conditionalFormatting sqref="B107">
    <cfRule type="containsText" dxfId="197" priority="209" operator="containsText" text="ВЕРНО">
      <formula>NOT(ISERROR(SEARCH("ВЕРНО",B107)))</formula>
    </cfRule>
    <cfRule type="containsText" dxfId="196" priority="210" operator="containsText" text="ОШИБКА">
      <formula>NOT(ISERROR(SEARCH("ОШИБКА",B107)))</formula>
    </cfRule>
  </conditionalFormatting>
  <conditionalFormatting sqref="B108">
    <cfRule type="containsText" dxfId="195" priority="207" operator="containsText" text="ВЕРНО">
      <formula>NOT(ISERROR(SEARCH("ВЕРНО",B108)))</formula>
    </cfRule>
    <cfRule type="containsText" dxfId="194" priority="208" operator="containsText" text="ОШИБКА">
      <formula>NOT(ISERROR(SEARCH("ОШИБКА",B108)))</formula>
    </cfRule>
  </conditionalFormatting>
  <conditionalFormatting sqref="B109">
    <cfRule type="containsText" dxfId="193" priority="205" operator="containsText" text="ВЕРНО">
      <formula>NOT(ISERROR(SEARCH("ВЕРНО",B109)))</formula>
    </cfRule>
    <cfRule type="containsText" dxfId="192" priority="206" operator="containsText" text="ОШИБКА">
      <formula>NOT(ISERROR(SEARCH("ОШИБКА",B109)))</formula>
    </cfRule>
  </conditionalFormatting>
  <conditionalFormatting sqref="B110">
    <cfRule type="containsText" dxfId="191" priority="203" operator="containsText" text="ВЕРНО">
      <formula>NOT(ISERROR(SEARCH("ВЕРНО",B110)))</formula>
    </cfRule>
    <cfRule type="containsText" dxfId="190" priority="204" operator="containsText" text="ОШИБКА">
      <formula>NOT(ISERROR(SEARCH("ОШИБКА",B110)))</formula>
    </cfRule>
  </conditionalFormatting>
  <conditionalFormatting sqref="B111">
    <cfRule type="containsText" dxfId="189" priority="201" operator="containsText" text="ВЕРНО">
      <formula>NOT(ISERROR(SEARCH("ВЕРНО",B111)))</formula>
    </cfRule>
    <cfRule type="containsText" dxfId="188" priority="202" operator="containsText" text="ОШИБКА">
      <formula>NOT(ISERROR(SEARCH("ОШИБКА",B111)))</formula>
    </cfRule>
  </conditionalFormatting>
  <conditionalFormatting sqref="B112">
    <cfRule type="containsText" dxfId="187" priority="199" operator="containsText" text="ВЕРНО">
      <formula>NOT(ISERROR(SEARCH("ВЕРНО",B112)))</formula>
    </cfRule>
    <cfRule type="containsText" dxfId="186" priority="200" operator="containsText" text="ОШИБКА">
      <formula>NOT(ISERROR(SEARCH("ОШИБКА",B112)))</formula>
    </cfRule>
  </conditionalFormatting>
  <conditionalFormatting sqref="B198:B219">
    <cfRule type="containsText" dxfId="185" priority="19" operator="containsText" text="ВЕРНО">
      <formula>NOT(ISERROR(SEARCH("ВЕРНО",B198)))</formula>
    </cfRule>
    <cfRule type="containsText" dxfId="184" priority="20" operator="containsText" text="ОШИБКА">
      <formula>NOT(ISERROR(SEARCH("ОШИБКА",B198)))</formula>
    </cfRule>
  </conditionalFormatting>
  <conditionalFormatting sqref="B113">
    <cfRule type="containsText" dxfId="183" priority="195" operator="containsText" text="ВЕРНО">
      <formula>NOT(ISERROR(SEARCH("ВЕРНО",B113)))</formula>
    </cfRule>
    <cfRule type="containsText" dxfId="182" priority="196" operator="containsText" text="ОШИБКА">
      <formula>NOT(ISERROR(SEARCH("ОШИБКА",B113)))</formula>
    </cfRule>
  </conditionalFormatting>
  <conditionalFormatting sqref="B114">
    <cfRule type="containsText" dxfId="181" priority="193" operator="containsText" text="ВЕРНО">
      <formula>NOT(ISERROR(SEARCH("ВЕРНО",B114)))</formula>
    </cfRule>
    <cfRule type="containsText" dxfId="180" priority="194" operator="containsText" text="ОШИБКА">
      <formula>NOT(ISERROR(SEARCH("ОШИБКА",B114)))</formula>
    </cfRule>
  </conditionalFormatting>
  <conditionalFormatting sqref="B115">
    <cfRule type="containsText" dxfId="179" priority="191" operator="containsText" text="ВЕРНО">
      <formula>NOT(ISERROR(SEARCH("ВЕРНО",B115)))</formula>
    </cfRule>
    <cfRule type="containsText" dxfId="178" priority="192" operator="containsText" text="ОШИБКА">
      <formula>NOT(ISERROR(SEARCH("ОШИБКА",B115)))</formula>
    </cfRule>
  </conditionalFormatting>
  <conditionalFormatting sqref="B116">
    <cfRule type="containsText" dxfId="177" priority="189" operator="containsText" text="ВЕРНО">
      <formula>NOT(ISERROR(SEARCH("ВЕРНО",B116)))</formula>
    </cfRule>
    <cfRule type="containsText" dxfId="176" priority="190" operator="containsText" text="ОШИБКА">
      <formula>NOT(ISERROR(SEARCH("ОШИБКА",B116)))</formula>
    </cfRule>
  </conditionalFormatting>
  <conditionalFormatting sqref="B117">
    <cfRule type="containsText" dxfId="175" priority="187" operator="containsText" text="ВЕРНО">
      <formula>NOT(ISERROR(SEARCH("ВЕРНО",B117)))</formula>
    </cfRule>
    <cfRule type="containsText" dxfId="174" priority="188" operator="containsText" text="ОШИБКА">
      <formula>NOT(ISERROR(SEARCH("ОШИБКА",B117)))</formula>
    </cfRule>
  </conditionalFormatting>
  <conditionalFormatting sqref="B118">
    <cfRule type="containsText" dxfId="173" priority="185" operator="containsText" text="ВЕРНО">
      <formula>NOT(ISERROR(SEARCH("ВЕРНО",B118)))</formula>
    </cfRule>
    <cfRule type="containsText" dxfId="172" priority="186" operator="containsText" text="ОШИБКА">
      <formula>NOT(ISERROR(SEARCH("ОШИБКА",B118)))</formula>
    </cfRule>
  </conditionalFormatting>
  <conditionalFormatting sqref="B119">
    <cfRule type="containsText" dxfId="171" priority="183" operator="containsText" text="ВЕРНО">
      <formula>NOT(ISERROR(SEARCH("ВЕРНО",B119)))</formula>
    </cfRule>
    <cfRule type="containsText" dxfId="170" priority="184" operator="containsText" text="ОШИБКА">
      <formula>NOT(ISERROR(SEARCH("ОШИБКА",B119)))</formula>
    </cfRule>
  </conditionalFormatting>
  <conditionalFormatting sqref="B120">
    <cfRule type="containsText" dxfId="169" priority="181" operator="containsText" text="ВЕРНО">
      <formula>NOT(ISERROR(SEARCH("ВЕРНО",B120)))</formula>
    </cfRule>
    <cfRule type="containsText" dxfId="168" priority="182" operator="containsText" text="ОШИБКА">
      <formula>NOT(ISERROR(SEARCH("ОШИБКА",B120)))</formula>
    </cfRule>
  </conditionalFormatting>
  <conditionalFormatting sqref="B121">
    <cfRule type="containsText" dxfId="167" priority="179" operator="containsText" text="ВЕРНО">
      <formula>NOT(ISERROR(SEARCH("ВЕРНО",B121)))</formula>
    </cfRule>
    <cfRule type="containsText" dxfId="166" priority="180" operator="containsText" text="ОШИБКА">
      <formula>NOT(ISERROR(SEARCH("ОШИБКА",B121)))</formula>
    </cfRule>
  </conditionalFormatting>
  <conditionalFormatting sqref="B122">
    <cfRule type="containsText" dxfId="165" priority="177" operator="containsText" text="ВЕРНО">
      <formula>NOT(ISERROR(SEARCH("ВЕРНО",B122)))</formula>
    </cfRule>
    <cfRule type="containsText" dxfId="164" priority="178" operator="containsText" text="ОШИБКА">
      <formula>NOT(ISERROR(SEARCH("ОШИБКА",B122)))</formula>
    </cfRule>
  </conditionalFormatting>
  <conditionalFormatting sqref="B123">
    <cfRule type="containsText" dxfId="163" priority="175" operator="containsText" text="ВЕРНО">
      <formula>NOT(ISERROR(SEARCH("ВЕРНО",B123)))</formula>
    </cfRule>
    <cfRule type="containsText" dxfId="162" priority="176" operator="containsText" text="ОШИБКА">
      <formula>NOT(ISERROR(SEARCH("ОШИБКА",B123)))</formula>
    </cfRule>
  </conditionalFormatting>
  <conditionalFormatting sqref="B8">
    <cfRule type="containsText" dxfId="161" priority="13" operator="containsText" text="ВЕРНО">
      <formula>NOT(ISERROR(SEARCH("ВЕРНО",B8)))</formula>
    </cfRule>
    <cfRule type="containsText" dxfId="160" priority="14" operator="containsText" text="ОШИБКА">
      <formula>NOT(ISERROR(SEARCH("ОШИБКА",B8)))</formula>
    </cfRule>
  </conditionalFormatting>
  <conditionalFormatting sqref="B124">
    <cfRule type="containsText" dxfId="159" priority="171" operator="containsText" text="ВЕРНО">
      <formula>NOT(ISERROR(SEARCH("ВЕРНО",B124)))</formula>
    </cfRule>
    <cfRule type="containsText" dxfId="158" priority="172" operator="containsText" text="ОШИБКА">
      <formula>NOT(ISERROR(SEARCH("ОШИБКА",B124)))</formula>
    </cfRule>
  </conditionalFormatting>
  <conditionalFormatting sqref="B125">
    <cfRule type="containsText" dxfId="157" priority="169" operator="containsText" text="ВЕРНО">
      <formula>NOT(ISERROR(SEARCH("ВЕРНО",B125)))</formula>
    </cfRule>
    <cfRule type="containsText" dxfId="156" priority="170" operator="containsText" text="ОШИБКА">
      <formula>NOT(ISERROR(SEARCH("ОШИБКА",B125)))</formula>
    </cfRule>
  </conditionalFormatting>
  <conditionalFormatting sqref="B126">
    <cfRule type="containsText" dxfId="155" priority="167" operator="containsText" text="ВЕРНО">
      <formula>NOT(ISERROR(SEARCH("ВЕРНО",B126)))</formula>
    </cfRule>
    <cfRule type="containsText" dxfId="154" priority="168" operator="containsText" text="ОШИБКА">
      <formula>NOT(ISERROR(SEARCH("ОШИБКА",B126)))</formula>
    </cfRule>
  </conditionalFormatting>
  <conditionalFormatting sqref="B127">
    <cfRule type="containsText" dxfId="153" priority="165" operator="containsText" text="ВЕРНО">
      <formula>NOT(ISERROR(SEARCH("ВЕРНО",B127)))</formula>
    </cfRule>
    <cfRule type="containsText" dxfId="152" priority="166" operator="containsText" text="ОШИБКА">
      <formula>NOT(ISERROR(SEARCH("ОШИБКА",B127)))</formula>
    </cfRule>
  </conditionalFormatting>
  <conditionalFormatting sqref="B128">
    <cfRule type="containsText" dxfId="151" priority="163" operator="containsText" text="ВЕРНО">
      <formula>NOT(ISERROR(SEARCH("ВЕРНО",B128)))</formula>
    </cfRule>
    <cfRule type="containsText" dxfId="150" priority="164" operator="containsText" text="ОШИБКА">
      <formula>NOT(ISERROR(SEARCH("ОШИБКА",B128)))</formula>
    </cfRule>
  </conditionalFormatting>
  <conditionalFormatting sqref="B129">
    <cfRule type="containsText" dxfId="149" priority="161" operator="containsText" text="ВЕРНО">
      <formula>NOT(ISERROR(SEARCH("ВЕРНО",B129)))</formula>
    </cfRule>
    <cfRule type="containsText" dxfId="148" priority="162" operator="containsText" text="ОШИБКА">
      <formula>NOT(ISERROR(SEARCH("ОШИБКА",B129)))</formula>
    </cfRule>
  </conditionalFormatting>
  <conditionalFormatting sqref="B130">
    <cfRule type="containsText" dxfId="147" priority="159" operator="containsText" text="ВЕРНО">
      <formula>NOT(ISERROR(SEARCH("ВЕРНО",B130)))</formula>
    </cfRule>
    <cfRule type="containsText" dxfId="146" priority="160" operator="containsText" text="ОШИБКА">
      <formula>NOT(ISERROR(SEARCH("ОШИБКА",B130)))</formula>
    </cfRule>
  </conditionalFormatting>
  <conditionalFormatting sqref="B131">
    <cfRule type="containsText" dxfId="145" priority="157" operator="containsText" text="ВЕРНО">
      <formula>NOT(ISERROR(SEARCH("ВЕРНО",B131)))</formula>
    </cfRule>
    <cfRule type="containsText" dxfId="144" priority="158" operator="containsText" text="ОШИБКА">
      <formula>NOT(ISERROR(SEARCH("ОШИБКА",B131)))</formula>
    </cfRule>
  </conditionalFormatting>
  <conditionalFormatting sqref="B132">
    <cfRule type="containsText" dxfId="143" priority="155" operator="containsText" text="ВЕРНО">
      <formula>NOT(ISERROR(SEARCH("ВЕРНО",B132)))</formula>
    </cfRule>
    <cfRule type="containsText" dxfId="142" priority="156" operator="containsText" text="ОШИБКА">
      <formula>NOT(ISERROR(SEARCH("ОШИБКА",B132)))</formula>
    </cfRule>
  </conditionalFormatting>
  <conditionalFormatting sqref="B133">
    <cfRule type="containsText" dxfId="141" priority="153" operator="containsText" text="ВЕРНО">
      <formula>NOT(ISERROR(SEARCH("ВЕРНО",B133)))</formula>
    </cfRule>
    <cfRule type="containsText" dxfId="140" priority="154" operator="containsText" text="ОШИБКА">
      <formula>NOT(ISERROR(SEARCH("ОШИБКА",B133)))</formula>
    </cfRule>
  </conditionalFormatting>
  <conditionalFormatting sqref="B134">
    <cfRule type="containsText" dxfId="139" priority="151" operator="containsText" text="ВЕРНО">
      <formula>NOT(ISERROR(SEARCH("ВЕРНО",B134)))</formula>
    </cfRule>
    <cfRule type="containsText" dxfId="138" priority="152" operator="containsText" text="ОШИБКА">
      <formula>NOT(ISERROR(SEARCH("ОШИБКА",B134)))</formula>
    </cfRule>
  </conditionalFormatting>
  <conditionalFormatting sqref="B135">
    <cfRule type="containsText" dxfId="137" priority="149" operator="containsText" text="ВЕРНО">
      <formula>NOT(ISERROR(SEARCH("ВЕРНО",B135)))</formula>
    </cfRule>
    <cfRule type="containsText" dxfId="136" priority="150" operator="containsText" text="ОШИБКА">
      <formula>NOT(ISERROR(SEARCH("ОШИБКА",B135)))</formula>
    </cfRule>
  </conditionalFormatting>
  <conditionalFormatting sqref="B136">
    <cfRule type="containsText" dxfId="135" priority="147" operator="containsText" text="ВЕРНО">
      <formula>NOT(ISERROR(SEARCH("ВЕРНО",B136)))</formula>
    </cfRule>
    <cfRule type="containsText" dxfId="134" priority="148" operator="containsText" text="ОШИБКА">
      <formula>NOT(ISERROR(SEARCH("ОШИБКА",B136)))</formula>
    </cfRule>
  </conditionalFormatting>
  <conditionalFormatting sqref="B137">
    <cfRule type="containsText" dxfId="133" priority="145" operator="containsText" text="ВЕРНО">
      <formula>NOT(ISERROR(SEARCH("ВЕРНО",B137)))</formula>
    </cfRule>
    <cfRule type="containsText" dxfId="132" priority="146" operator="containsText" text="ОШИБКА">
      <formula>NOT(ISERROR(SEARCH("ОШИБКА",B137)))</formula>
    </cfRule>
  </conditionalFormatting>
  <conditionalFormatting sqref="B138">
    <cfRule type="containsText" dxfId="131" priority="143" operator="containsText" text="ВЕРНО">
      <formula>NOT(ISERROR(SEARCH("ВЕРНО",B138)))</formula>
    </cfRule>
    <cfRule type="containsText" dxfId="130" priority="144" operator="containsText" text="ОШИБКА">
      <formula>NOT(ISERROR(SEARCH("ОШИБКА",B138)))</formula>
    </cfRule>
  </conditionalFormatting>
  <conditionalFormatting sqref="B139">
    <cfRule type="containsText" dxfId="129" priority="141" operator="containsText" text="ВЕРНО">
      <formula>NOT(ISERROR(SEARCH("ВЕРНО",B139)))</formula>
    </cfRule>
    <cfRule type="containsText" dxfId="128" priority="142" operator="containsText" text="ОШИБКА">
      <formula>NOT(ISERROR(SEARCH("ОШИБКА",B139)))</formula>
    </cfRule>
  </conditionalFormatting>
  <conditionalFormatting sqref="B140">
    <cfRule type="containsText" dxfId="127" priority="139" operator="containsText" text="ВЕРНО">
      <formula>NOT(ISERROR(SEARCH("ВЕРНО",B140)))</formula>
    </cfRule>
    <cfRule type="containsText" dxfId="126" priority="140" operator="containsText" text="ОШИБКА">
      <formula>NOT(ISERROR(SEARCH("ОШИБКА",B140)))</formula>
    </cfRule>
  </conditionalFormatting>
  <conditionalFormatting sqref="B141">
    <cfRule type="containsText" dxfId="125" priority="137" operator="containsText" text="ВЕРНО">
      <formula>NOT(ISERROR(SEARCH("ВЕРНО",B141)))</formula>
    </cfRule>
    <cfRule type="containsText" dxfId="124" priority="138" operator="containsText" text="ОШИБКА">
      <formula>NOT(ISERROR(SEARCH("ОШИБКА",B141)))</formula>
    </cfRule>
  </conditionalFormatting>
  <conditionalFormatting sqref="B142">
    <cfRule type="containsText" dxfId="123" priority="135" operator="containsText" text="ВЕРНО">
      <formula>NOT(ISERROR(SEARCH("ВЕРНО",B142)))</formula>
    </cfRule>
    <cfRule type="containsText" dxfId="122" priority="136" operator="containsText" text="ОШИБКА">
      <formula>NOT(ISERROR(SEARCH("ОШИБКА",B142)))</formula>
    </cfRule>
  </conditionalFormatting>
  <conditionalFormatting sqref="B143">
    <cfRule type="containsText" dxfId="121" priority="133" operator="containsText" text="ВЕРНО">
      <formula>NOT(ISERROR(SEARCH("ВЕРНО",B143)))</formula>
    </cfRule>
    <cfRule type="containsText" dxfId="120" priority="134" operator="containsText" text="ОШИБКА">
      <formula>NOT(ISERROR(SEARCH("ОШИБКА",B143)))</formula>
    </cfRule>
  </conditionalFormatting>
  <conditionalFormatting sqref="B144">
    <cfRule type="containsText" dxfId="119" priority="131" operator="containsText" text="ВЕРНО">
      <formula>NOT(ISERROR(SEARCH("ВЕРНО",B144)))</formula>
    </cfRule>
    <cfRule type="containsText" dxfId="118" priority="132" operator="containsText" text="ОШИБКА">
      <formula>NOT(ISERROR(SEARCH("ОШИБКА",B144)))</formula>
    </cfRule>
  </conditionalFormatting>
  <conditionalFormatting sqref="B145">
    <cfRule type="containsText" dxfId="117" priority="129" operator="containsText" text="ВЕРНО">
      <formula>NOT(ISERROR(SEARCH("ВЕРНО",B145)))</formula>
    </cfRule>
    <cfRule type="containsText" dxfId="116" priority="130" operator="containsText" text="ОШИБКА">
      <formula>NOT(ISERROR(SEARCH("ОШИБКА",B145)))</formula>
    </cfRule>
  </conditionalFormatting>
  <conditionalFormatting sqref="B146">
    <cfRule type="containsText" dxfId="115" priority="127" operator="containsText" text="ВЕРНО">
      <formula>NOT(ISERROR(SEARCH("ВЕРНО",B146)))</formula>
    </cfRule>
    <cfRule type="containsText" dxfId="114" priority="128" operator="containsText" text="ОШИБКА">
      <formula>NOT(ISERROR(SEARCH("ОШИБКА",B146)))</formula>
    </cfRule>
  </conditionalFormatting>
  <conditionalFormatting sqref="B147">
    <cfRule type="containsText" dxfId="113" priority="125" operator="containsText" text="ВЕРНО">
      <formula>NOT(ISERROR(SEARCH("ВЕРНО",B147)))</formula>
    </cfRule>
    <cfRule type="containsText" dxfId="112" priority="126" operator="containsText" text="ОШИБКА">
      <formula>NOT(ISERROR(SEARCH("ОШИБКА",B147)))</formula>
    </cfRule>
  </conditionalFormatting>
  <conditionalFormatting sqref="B148">
    <cfRule type="containsText" dxfId="111" priority="123" operator="containsText" text="ВЕРНО">
      <formula>NOT(ISERROR(SEARCH("ВЕРНО",B148)))</formula>
    </cfRule>
    <cfRule type="containsText" dxfId="110" priority="124" operator="containsText" text="ОШИБКА">
      <formula>NOT(ISERROR(SEARCH("ОШИБКА",B148)))</formula>
    </cfRule>
  </conditionalFormatting>
  <conditionalFormatting sqref="B149">
    <cfRule type="containsText" dxfId="109" priority="121" operator="containsText" text="ВЕРНО">
      <formula>NOT(ISERROR(SEARCH("ВЕРНО",B149)))</formula>
    </cfRule>
    <cfRule type="containsText" dxfId="108" priority="122" operator="containsText" text="ОШИБКА">
      <formula>NOT(ISERROR(SEARCH("ОШИБКА",B149)))</formula>
    </cfRule>
  </conditionalFormatting>
  <conditionalFormatting sqref="B150">
    <cfRule type="containsText" dxfId="107" priority="119" operator="containsText" text="ВЕРНО">
      <formula>NOT(ISERROR(SEARCH("ВЕРНО",B150)))</formula>
    </cfRule>
    <cfRule type="containsText" dxfId="106" priority="120" operator="containsText" text="ОШИБКА">
      <formula>NOT(ISERROR(SEARCH("ОШИБКА",B150)))</formula>
    </cfRule>
  </conditionalFormatting>
  <conditionalFormatting sqref="B151">
    <cfRule type="containsText" dxfId="105" priority="117" operator="containsText" text="ВЕРНО">
      <formula>NOT(ISERROR(SEARCH("ВЕРНО",B151)))</formula>
    </cfRule>
    <cfRule type="containsText" dxfId="104" priority="118" operator="containsText" text="ОШИБКА">
      <formula>NOT(ISERROR(SEARCH("ОШИБКА",B151)))</formula>
    </cfRule>
  </conditionalFormatting>
  <conditionalFormatting sqref="B152">
    <cfRule type="containsText" dxfId="103" priority="115" operator="containsText" text="ВЕРНО">
      <formula>NOT(ISERROR(SEARCH("ВЕРНО",B152)))</formula>
    </cfRule>
    <cfRule type="containsText" dxfId="102" priority="116" operator="containsText" text="ОШИБКА">
      <formula>NOT(ISERROR(SEARCH("ОШИБКА",B152)))</formula>
    </cfRule>
  </conditionalFormatting>
  <conditionalFormatting sqref="B153">
    <cfRule type="containsText" dxfId="101" priority="113" operator="containsText" text="ВЕРНО">
      <formula>NOT(ISERROR(SEARCH("ВЕРНО",B153)))</formula>
    </cfRule>
    <cfRule type="containsText" dxfId="100" priority="114" operator="containsText" text="ОШИБКА">
      <formula>NOT(ISERROR(SEARCH("ОШИБКА",B153)))</formula>
    </cfRule>
  </conditionalFormatting>
  <conditionalFormatting sqref="B154">
    <cfRule type="containsText" dxfId="99" priority="111" operator="containsText" text="ВЕРНО">
      <formula>NOT(ISERROR(SEARCH("ВЕРНО",B154)))</formula>
    </cfRule>
    <cfRule type="containsText" dxfId="98" priority="112" operator="containsText" text="ОШИБКА">
      <formula>NOT(ISERROR(SEARCH("ОШИБКА",B154)))</formula>
    </cfRule>
  </conditionalFormatting>
  <conditionalFormatting sqref="B155">
    <cfRule type="containsText" dxfId="97" priority="109" operator="containsText" text="ВЕРНО">
      <formula>NOT(ISERROR(SEARCH("ВЕРНО",B155)))</formula>
    </cfRule>
    <cfRule type="containsText" dxfId="96" priority="110" operator="containsText" text="ОШИБКА">
      <formula>NOT(ISERROR(SEARCH("ОШИБКА",B155)))</formula>
    </cfRule>
  </conditionalFormatting>
  <conditionalFormatting sqref="B156">
    <cfRule type="containsText" dxfId="95" priority="107" operator="containsText" text="ВЕРНО">
      <formula>NOT(ISERROR(SEARCH("ВЕРНО",B156)))</formula>
    </cfRule>
    <cfRule type="containsText" dxfId="94" priority="108" operator="containsText" text="ОШИБКА">
      <formula>NOT(ISERROR(SEARCH("ОШИБКА",B156)))</formula>
    </cfRule>
  </conditionalFormatting>
  <conditionalFormatting sqref="B157">
    <cfRule type="containsText" dxfId="93" priority="105" operator="containsText" text="ВЕРНО">
      <formula>NOT(ISERROR(SEARCH("ВЕРНО",B157)))</formula>
    </cfRule>
    <cfRule type="containsText" dxfId="92" priority="106" operator="containsText" text="ОШИБКА">
      <formula>NOT(ISERROR(SEARCH("ОШИБКА",B157)))</formula>
    </cfRule>
  </conditionalFormatting>
  <conditionalFormatting sqref="B158">
    <cfRule type="containsText" dxfId="91" priority="103" operator="containsText" text="ВЕРНО">
      <formula>NOT(ISERROR(SEARCH("ВЕРНО",B158)))</formula>
    </cfRule>
    <cfRule type="containsText" dxfId="90" priority="104" operator="containsText" text="ОШИБКА">
      <formula>NOT(ISERROR(SEARCH("ОШИБКА",B158)))</formula>
    </cfRule>
  </conditionalFormatting>
  <conditionalFormatting sqref="B159">
    <cfRule type="containsText" dxfId="89" priority="101" operator="containsText" text="ВЕРНО">
      <formula>NOT(ISERROR(SEARCH("ВЕРНО",B159)))</formula>
    </cfRule>
    <cfRule type="containsText" dxfId="88" priority="102" operator="containsText" text="ОШИБКА">
      <formula>NOT(ISERROR(SEARCH("ОШИБКА",B159)))</formula>
    </cfRule>
  </conditionalFormatting>
  <conditionalFormatting sqref="B160">
    <cfRule type="containsText" dxfId="87" priority="99" operator="containsText" text="ВЕРНО">
      <formula>NOT(ISERROR(SEARCH("ВЕРНО",B160)))</formula>
    </cfRule>
    <cfRule type="containsText" dxfId="86" priority="100" operator="containsText" text="ОШИБКА">
      <formula>NOT(ISERROR(SEARCH("ОШИБКА",B160)))</formula>
    </cfRule>
  </conditionalFormatting>
  <conditionalFormatting sqref="B161">
    <cfRule type="containsText" dxfId="85" priority="97" operator="containsText" text="ВЕРНО">
      <formula>NOT(ISERROR(SEARCH("ВЕРНО",B161)))</formula>
    </cfRule>
    <cfRule type="containsText" dxfId="84" priority="98" operator="containsText" text="ОШИБКА">
      <formula>NOT(ISERROR(SEARCH("ОШИБКА",B161)))</formula>
    </cfRule>
  </conditionalFormatting>
  <conditionalFormatting sqref="B162">
    <cfRule type="containsText" dxfId="83" priority="95" operator="containsText" text="ВЕРНО">
      <formula>NOT(ISERROR(SEARCH("ВЕРНО",B162)))</formula>
    </cfRule>
    <cfRule type="containsText" dxfId="82" priority="96" operator="containsText" text="ОШИБКА">
      <formula>NOT(ISERROR(SEARCH("ОШИБКА",B162)))</formula>
    </cfRule>
  </conditionalFormatting>
  <conditionalFormatting sqref="B163">
    <cfRule type="containsText" dxfId="81" priority="93" operator="containsText" text="ВЕРНО">
      <formula>NOT(ISERROR(SEARCH("ВЕРНО",B163)))</formula>
    </cfRule>
    <cfRule type="containsText" dxfId="80" priority="94" operator="containsText" text="ОШИБКА">
      <formula>NOT(ISERROR(SEARCH("ОШИБКА",B163)))</formula>
    </cfRule>
  </conditionalFormatting>
  <conditionalFormatting sqref="B164">
    <cfRule type="containsText" dxfId="79" priority="91" operator="containsText" text="ВЕРНО">
      <formula>NOT(ISERROR(SEARCH("ВЕРНО",B164)))</formula>
    </cfRule>
    <cfRule type="containsText" dxfId="78" priority="92" operator="containsText" text="ОШИБКА">
      <formula>NOT(ISERROR(SEARCH("ОШИБКА",B164)))</formula>
    </cfRule>
  </conditionalFormatting>
  <conditionalFormatting sqref="B165">
    <cfRule type="containsText" dxfId="77" priority="89" operator="containsText" text="ВЕРНО">
      <formula>NOT(ISERROR(SEARCH("ВЕРНО",B165)))</formula>
    </cfRule>
    <cfRule type="containsText" dxfId="76" priority="90" operator="containsText" text="ОШИБКА">
      <formula>NOT(ISERROR(SEARCH("ОШИБКА",B165)))</formula>
    </cfRule>
  </conditionalFormatting>
  <conditionalFormatting sqref="B166">
    <cfRule type="containsText" dxfId="75" priority="87" operator="containsText" text="ВЕРНО">
      <formula>NOT(ISERROR(SEARCH("ВЕРНО",B166)))</formula>
    </cfRule>
    <cfRule type="containsText" dxfId="74" priority="88" operator="containsText" text="ОШИБКА">
      <formula>NOT(ISERROR(SEARCH("ОШИБКА",B166)))</formula>
    </cfRule>
  </conditionalFormatting>
  <conditionalFormatting sqref="B167">
    <cfRule type="containsText" dxfId="73" priority="85" operator="containsText" text="ВЕРНО">
      <formula>NOT(ISERROR(SEARCH("ВЕРНО",B167)))</formula>
    </cfRule>
    <cfRule type="containsText" dxfId="72" priority="86" operator="containsText" text="ОШИБКА">
      <formula>NOT(ISERROR(SEARCH("ОШИБКА",B167)))</formula>
    </cfRule>
  </conditionalFormatting>
  <conditionalFormatting sqref="B168">
    <cfRule type="containsText" dxfId="71" priority="83" operator="containsText" text="ВЕРНО">
      <formula>NOT(ISERROR(SEARCH("ВЕРНО",B168)))</formula>
    </cfRule>
    <cfRule type="containsText" dxfId="70" priority="84" operator="containsText" text="ОШИБКА">
      <formula>NOT(ISERROR(SEARCH("ОШИБКА",B168)))</formula>
    </cfRule>
  </conditionalFormatting>
  <conditionalFormatting sqref="B169">
    <cfRule type="containsText" dxfId="69" priority="81" operator="containsText" text="ВЕРНО">
      <formula>NOT(ISERROR(SEARCH("ВЕРНО",B169)))</formula>
    </cfRule>
    <cfRule type="containsText" dxfId="68" priority="82" operator="containsText" text="ОШИБКА">
      <formula>NOT(ISERROR(SEARCH("ОШИБКА",B169)))</formula>
    </cfRule>
  </conditionalFormatting>
  <conditionalFormatting sqref="B170">
    <cfRule type="containsText" dxfId="67" priority="79" operator="containsText" text="ВЕРНО">
      <formula>NOT(ISERROR(SEARCH("ВЕРНО",B170)))</formula>
    </cfRule>
    <cfRule type="containsText" dxfId="66" priority="80" operator="containsText" text="ОШИБКА">
      <formula>NOT(ISERROR(SEARCH("ОШИБКА",B170)))</formula>
    </cfRule>
  </conditionalFormatting>
  <conditionalFormatting sqref="B171">
    <cfRule type="containsText" dxfId="65" priority="77" operator="containsText" text="ВЕРНО">
      <formula>NOT(ISERROR(SEARCH("ВЕРНО",B171)))</formula>
    </cfRule>
    <cfRule type="containsText" dxfId="64" priority="78" operator="containsText" text="ОШИБКА">
      <formula>NOT(ISERROR(SEARCH("ОШИБКА",B171)))</formula>
    </cfRule>
  </conditionalFormatting>
  <conditionalFormatting sqref="B172">
    <cfRule type="containsText" dxfId="63" priority="75" operator="containsText" text="ВЕРНО">
      <formula>NOT(ISERROR(SEARCH("ВЕРНО",B172)))</formula>
    </cfRule>
    <cfRule type="containsText" dxfId="62" priority="76" operator="containsText" text="ОШИБКА">
      <formula>NOT(ISERROR(SEARCH("ОШИБКА",B172)))</formula>
    </cfRule>
  </conditionalFormatting>
  <conditionalFormatting sqref="B173">
    <cfRule type="containsText" dxfId="61" priority="73" operator="containsText" text="ВЕРНО">
      <formula>NOT(ISERROR(SEARCH("ВЕРНО",B173)))</formula>
    </cfRule>
    <cfRule type="containsText" dxfId="60" priority="74" operator="containsText" text="ОШИБКА">
      <formula>NOT(ISERROR(SEARCH("ОШИБКА",B173)))</formula>
    </cfRule>
  </conditionalFormatting>
  <conditionalFormatting sqref="B174">
    <cfRule type="containsText" dxfId="59" priority="71" operator="containsText" text="ВЕРНО">
      <formula>NOT(ISERROR(SEARCH("ВЕРНО",B174)))</formula>
    </cfRule>
    <cfRule type="containsText" dxfId="58" priority="72" operator="containsText" text="ОШИБКА">
      <formula>NOT(ISERROR(SEARCH("ОШИБКА",B174)))</formula>
    </cfRule>
  </conditionalFormatting>
  <conditionalFormatting sqref="B175">
    <cfRule type="containsText" dxfId="57" priority="69" operator="containsText" text="ВЕРНО">
      <formula>NOT(ISERROR(SEARCH("ВЕРНО",B175)))</formula>
    </cfRule>
    <cfRule type="containsText" dxfId="56" priority="70" operator="containsText" text="ОШИБКА">
      <formula>NOT(ISERROR(SEARCH("ОШИБКА",B175)))</formula>
    </cfRule>
  </conditionalFormatting>
  <conditionalFormatting sqref="B176">
    <cfRule type="containsText" dxfId="55" priority="67" operator="containsText" text="ВЕРНО">
      <formula>NOT(ISERROR(SEARCH("ВЕРНО",B176)))</formula>
    </cfRule>
    <cfRule type="containsText" dxfId="54" priority="68" operator="containsText" text="ОШИБКА">
      <formula>NOT(ISERROR(SEARCH("ОШИБКА",B176)))</formula>
    </cfRule>
  </conditionalFormatting>
  <conditionalFormatting sqref="B177">
    <cfRule type="containsText" dxfId="53" priority="65" operator="containsText" text="ВЕРНО">
      <formula>NOT(ISERROR(SEARCH("ВЕРНО",B177)))</formula>
    </cfRule>
    <cfRule type="containsText" dxfId="52" priority="66" operator="containsText" text="ОШИБКА">
      <formula>NOT(ISERROR(SEARCH("ОШИБКА",B177)))</formula>
    </cfRule>
  </conditionalFormatting>
  <conditionalFormatting sqref="B178">
    <cfRule type="containsText" dxfId="51" priority="63" operator="containsText" text="ВЕРНО">
      <formula>NOT(ISERROR(SEARCH("ВЕРНО",B178)))</formula>
    </cfRule>
    <cfRule type="containsText" dxfId="50" priority="64" operator="containsText" text="ОШИБКА">
      <formula>NOT(ISERROR(SEARCH("ОШИБКА",B178)))</formula>
    </cfRule>
  </conditionalFormatting>
  <conditionalFormatting sqref="B179">
    <cfRule type="containsText" dxfId="49" priority="61" operator="containsText" text="ВЕРНО">
      <formula>NOT(ISERROR(SEARCH("ВЕРНО",B179)))</formula>
    </cfRule>
    <cfRule type="containsText" dxfId="48" priority="62" operator="containsText" text="ОШИБКА">
      <formula>NOT(ISERROR(SEARCH("ОШИБКА",B179)))</formula>
    </cfRule>
  </conditionalFormatting>
  <conditionalFormatting sqref="B180">
    <cfRule type="containsText" dxfId="47" priority="59" operator="containsText" text="ВЕРНО">
      <formula>NOT(ISERROR(SEARCH("ВЕРНО",B180)))</formula>
    </cfRule>
    <cfRule type="containsText" dxfId="46" priority="60" operator="containsText" text="ОШИБКА">
      <formula>NOT(ISERROR(SEARCH("ОШИБКА",B180)))</formula>
    </cfRule>
  </conditionalFormatting>
  <conditionalFormatting sqref="B181">
    <cfRule type="containsText" dxfId="45" priority="57" operator="containsText" text="ВЕРНО">
      <formula>NOT(ISERROR(SEARCH("ВЕРНО",B181)))</formula>
    </cfRule>
    <cfRule type="containsText" dxfId="44" priority="58" operator="containsText" text="ОШИБКА">
      <formula>NOT(ISERROR(SEARCH("ОШИБКА",B181)))</formula>
    </cfRule>
  </conditionalFormatting>
  <conditionalFormatting sqref="B182">
    <cfRule type="containsText" dxfId="43" priority="55" operator="containsText" text="ВЕРНО">
      <formula>NOT(ISERROR(SEARCH("ВЕРНО",B182)))</formula>
    </cfRule>
    <cfRule type="containsText" dxfId="42" priority="56" operator="containsText" text="ОШИБКА">
      <formula>NOT(ISERROR(SEARCH("ОШИБКА",B182)))</formula>
    </cfRule>
  </conditionalFormatting>
  <conditionalFormatting sqref="B183">
    <cfRule type="containsText" dxfId="41" priority="53" operator="containsText" text="ВЕРНО">
      <formula>NOT(ISERROR(SEARCH("ВЕРНО",B183)))</formula>
    </cfRule>
    <cfRule type="containsText" dxfId="40" priority="54" operator="containsText" text="ОШИБКА">
      <formula>NOT(ISERROR(SEARCH("ОШИБКА",B183)))</formula>
    </cfRule>
  </conditionalFormatting>
  <conditionalFormatting sqref="B184">
    <cfRule type="containsText" dxfId="39" priority="51" operator="containsText" text="ВЕРНО">
      <formula>NOT(ISERROR(SEARCH("ВЕРНО",B184)))</formula>
    </cfRule>
    <cfRule type="containsText" dxfId="38" priority="52" operator="containsText" text="ОШИБКА">
      <formula>NOT(ISERROR(SEARCH("ОШИБКА",B184)))</formula>
    </cfRule>
  </conditionalFormatting>
  <conditionalFormatting sqref="B185">
    <cfRule type="containsText" dxfId="37" priority="49" operator="containsText" text="ВЕРНО">
      <formula>NOT(ISERROR(SEARCH("ВЕРНО",B185)))</formula>
    </cfRule>
    <cfRule type="containsText" dxfId="36" priority="50" operator="containsText" text="ОШИБКА">
      <formula>NOT(ISERROR(SEARCH("ОШИБКА",B185)))</formula>
    </cfRule>
  </conditionalFormatting>
  <conditionalFormatting sqref="B186">
    <cfRule type="containsText" dxfId="35" priority="47" operator="containsText" text="ВЕРНО">
      <formula>NOT(ISERROR(SEARCH("ВЕРНО",B186)))</formula>
    </cfRule>
    <cfRule type="containsText" dxfId="34" priority="48" operator="containsText" text="ОШИБКА">
      <formula>NOT(ISERROR(SEARCH("ОШИБКА",B186)))</formula>
    </cfRule>
  </conditionalFormatting>
  <conditionalFormatting sqref="B187">
    <cfRule type="containsText" dxfId="33" priority="45" operator="containsText" text="ВЕРНО">
      <formula>NOT(ISERROR(SEARCH("ВЕРНО",B187)))</formula>
    </cfRule>
    <cfRule type="containsText" dxfId="32" priority="46" operator="containsText" text="ОШИБКА">
      <formula>NOT(ISERROR(SEARCH("ОШИБКА",B187)))</formula>
    </cfRule>
  </conditionalFormatting>
  <conditionalFormatting sqref="B188">
    <cfRule type="containsText" dxfId="31" priority="43" operator="containsText" text="ВЕРНО">
      <formula>NOT(ISERROR(SEARCH("ВЕРНО",B188)))</formula>
    </cfRule>
    <cfRule type="containsText" dxfId="30" priority="44" operator="containsText" text="ОШИБКА">
      <formula>NOT(ISERROR(SEARCH("ОШИБКА",B188)))</formula>
    </cfRule>
  </conditionalFormatting>
  <conditionalFormatting sqref="B189">
    <cfRule type="containsText" dxfId="29" priority="41" operator="containsText" text="ВЕРНО">
      <formula>NOT(ISERROR(SEARCH("ВЕРНО",B189)))</formula>
    </cfRule>
    <cfRule type="containsText" dxfId="28" priority="42" operator="containsText" text="ОШИБКА">
      <formula>NOT(ISERROR(SEARCH("ОШИБКА",B189)))</formula>
    </cfRule>
  </conditionalFormatting>
  <conditionalFormatting sqref="B190">
    <cfRule type="containsText" dxfId="27" priority="39" operator="containsText" text="ВЕРНО">
      <formula>NOT(ISERROR(SEARCH("ВЕРНО",B190)))</formula>
    </cfRule>
    <cfRule type="containsText" dxfId="26" priority="40" operator="containsText" text="ОШИБКА">
      <formula>NOT(ISERROR(SEARCH("ОШИБКА",B190)))</formula>
    </cfRule>
  </conditionalFormatting>
  <conditionalFormatting sqref="B191">
    <cfRule type="containsText" dxfId="25" priority="37" operator="containsText" text="ВЕРНО">
      <formula>NOT(ISERROR(SEARCH("ВЕРНО",B191)))</formula>
    </cfRule>
    <cfRule type="containsText" dxfId="24" priority="38" operator="containsText" text="ОШИБКА">
      <formula>NOT(ISERROR(SEARCH("ОШИБКА",B191)))</formula>
    </cfRule>
  </conditionalFormatting>
  <conditionalFormatting sqref="B4">
    <cfRule type="containsText" dxfId="23" priority="5" operator="containsText" text="ВЕРНО">
      <formula>NOT(ISERROR(SEARCH("ВЕРНО",B4)))</formula>
    </cfRule>
    <cfRule type="containsText" dxfId="22" priority="6" operator="containsText" text="ОШИБКА">
      <formula>NOT(ISERROR(SEARCH("ОШИБКА",B4)))</formula>
    </cfRule>
  </conditionalFormatting>
  <conditionalFormatting sqref="B192">
    <cfRule type="containsText" dxfId="21" priority="33" operator="containsText" text="ВЕРНО">
      <formula>NOT(ISERROR(SEARCH("ВЕРНО",B192)))</formula>
    </cfRule>
    <cfRule type="containsText" dxfId="20" priority="34" operator="containsText" text="ОШИБКА">
      <formula>NOT(ISERROR(SEARCH("ОШИБКА",B192)))</formula>
    </cfRule>
  </conditionalFormatting>
  <conditionalFormatting sqref="B193">
    <cfRule type="containsText" dxfId="19" priority="31" operator="containsText" text="ВЕРНО">
      <formula>NOT(ISERROR(SEARCH("ВЕРНО",B193)))</formula>
    </cfRule>
    <cfRule type="containsText" dxfId="18" priority="32" operator="containsText" text="ОШИБКА">
      <formula>NOT(ISERROR(SEARCH("ОШИБКА",B193)))</formula>
    </cfRule>
  </conditionalFormatting>
  <conditionalFormatting sqref="B194">
    <cfRule type="containsText" dxfId="17" priority="29" operator="containsText" text="ВЕРНО">
      <formula>NOT(ISERROR(SEARCH("ВЕРНО",B194)))</formula>
    </cfRule>
    <cfRule type="containsText" dxfId="16" priority="30" operator="containsText" text="ОШИБКА">
      <formula>NOT(ISERROR(SEARCH("ОШИБКА",B194)))</formula>
    </cfRule>
  </conditionalFormatting>
  <conditionalFormatting sqref="B195">
    <cfRule type="containsText" dxfId="15" priority="27" operator="containsText" text="ВЕРНО">
      <formula>NOT(ISERROR(SEARCH("ВЕРНО",B195)))</formula>
    </cfRule>
    <cfRule type="containsText" dxfId="14" priority="28" operator="containsText" text="ОШИБКА">
      <formula>NOT(ISERROR(SEARCH("ОШИБКА",B195)))</formula>
    </cfRule>
  </conditionalFormatting>
  <conditionalFormatting sqref="B196">
    <cfRule type="containsText" dxfId="13" priority="25" operator="containsText" text="ВЕРНО">
      <formula>NOT(ISERROR(SEARCH("ВЕРНО",B196)))</formula>
    </cfRule>
    <cfRule type="containsText" dxfId="12" priority="26" operator="containsText" text="ОШИБКА">
      <formula>NOT(ISERROR(SEARCH("ОШИБКА",B196)))</formula>
    </cfRule>
  </conditionalFormatting>
  <conditionalFormatting sqref="B197">
    <cfRule type="containsText" dxfId="11" priority="23" operator="containsText" text="ВЕРНО">
      <formula>NOT(ISERROR(SEARCH("ВЕРНО",B197)))</formula>
    </cfRule>
    <cfRule type="containsText" dxfId="10" priority="24" operator="containsText" text="ОШИБКА">
      <formula>NOT(ISERROR(SEARCH("ОШИБКА",B197)))</formula>
    </cfRule>
  </conditionalFormatting>
  <conditionalFormatting sqref="B1946:B1969">
    <cfRule type="containsText" dxfId="9" priority="3" operator="containsText" text="ВЕРНО">
      <formula>NOT(ISERROR(SEARCH("ВЕРНО",B1946)))</formula>
    </cfRule>
    <cfRule type="containsText" dxfId="8" priority="4" operator="containsText" text="ОШИБКА">
      <formula>NOT(ISERROR(SEARCH("ОШИБКА",B1946)))</formula>
    </cfRule>
  </conditionalFormatting>
  <conditionalFormatting sqref="B6">
    <cfRule type="containsText" dxfId="7" priority="17" operator="containsText" text="ВЕРНО">
      <formula>NOT(ISERROR(SEARCH("ВЕРНО",B6)))</formula>
    </cfRule>
    <cfRule type="containsText" dxfId="6" priority="18" operator="containsText" text="ОШИБКА">
      <formula>NOT(ISERROR(SEARCH("ОШИБКА",B6)))</formula>
    </cfRule>
  </conditionalFormatting>
  <conditionalFormatting sqref="B7">
    <cfRule type="containsText" dxfId="5" priority="15" operator="containsText" text="ВЕРНО">
      <formula>NOT(ISERROR(SEARCH("ВЕРНО",B7)))</formula>
    </cfRule>
    <cfRule type="containsText" dxfId="4" priority="16" operator="containsText" text="ОШИБКА">
      <formula>NOT(ISERROR(SEARCH("ОШИБКА",B7)))</formula>
    </cfRule>
  </conditionalFormatting>
  <conditionalFormatting sqref="B2">
    <cfRule type="containsText" dxfId="3" priority="11" operator="containsText" text="ВЕРНО">
      <formula>NOT(ISERROR(SEARCH("ВЕРНО",B2)))</formula>
    </cfRule>
    <cfRule type="containsText" dxfId="2" priority="12" operator="containsText" text="ОШИБКА">
      <formula>NOT(ISERROR(SEARCH("ОШИБКА",B2)))</formula>
    </cfRule>
  </conditionalFormatting>
  <conditionalFormatting sqref="B3">
    <cfRule type="containsText" dxfId="1" priority="9" operator="containsText" text="ВЕРНО">
      <formula>NOT(ISERROR(SEARCH("ВЕРНО",B3)))</formula>
    </cfRule>
    <cfRule type="containsText" dxfId="0" priority="10" operator="containsText" text="ОШИБКА">
      <formula>NOT(ISERROR(SEARCH("ОШИБКА",B3)))</formula>
    </cfRule>
  </conditionalFormatting>
  <hyperlinks>
    <hyperlink ref="A1" location="стр.2_3!A11" display="Раздел 2" xr:uid="{00000000-0004-0000-1500-000000000000}"/>
    <hyperlink ref="A5" location="стр.2_3!A21" display="Раздел 3" xr:uid="{00000000-0004-0000-1500-000001000000}"/>
    <hyperlink ref="A9" location="стр.4!A1" display="Раздел 4" xr:uid="{00000000-0004-0000-1500-000002000000}"/>
    <hyperlink ref="A220" location="стр.5!A1" display="Раздел 5" xr:uid="{00000000-0004-0000-1500-000003000000}"/>
    <hyperlink ref="A431" location="стр.6!A1" display="Раздел 6" xr:uid="{00000000-0004-0000-1500-000004000000}"/>
    <hyperlink ref="A817" location="стр.7!A1" display="Раздел 7" xr:uid="{00000000-0004-0000-1500-000005000000}"/>
    <hyperlink ref="A1042" location="стр.8!A1" display="Раздел 8" xr:uid="{00000000-0004-0000-1500-000006000000}"/>
    <hyperlink ref="A1264" location="стр.9!A1" display="Раздел 9" xr:uid="{00000000-0004-0000-1500-000007000000}"/>
    <hyperlink ref="A1483" location="стр.10!A1" display="Раздел 10" xr:uid="{00000000-0004-0000-1500-000008000000}"/>
    <hyperlink ref="A1594" location="стр.11!A1" display="Раздел 11" xr:uid="{00000000-0004-0000-1500-000009000000}"/>
    <hyperlink ref="A1915" location="стр.12!A1" display="Раздел 12" xr:uid="{00000000-0004-0000-1500-00000A000000}"/>
    <hyperlink ref="A1943" location="стр.13!A1" display="Раздел 13" xr:uid="{00000000-0004-0000-1500-00000B000000}"/>
    <hyperlink ref="A1970" location="стр.14!A1" display="Раздел 14" xr:uid="{00000000-0004-0000-1500-00000C000000}"/>
    <hyperlink ref="A1978" location="стр.17!A1" display="Раздел 18" xr:uid="{00000000-0004-0000-1500-00000D000000}"/>
    <hyperlink ref="A1973" location="стр.16!A1" display="Раздел 16" xr:uid="{00000000-0004-0000-1500-00000E000000}"/>
    <hyperlink ref="A1987" location="стр.18!A1" display="Раздел 19" xr:uid="{00000000-0004-0000-1500-00000F000000}"/>
    <hyperlink ref="A2024" location="стр.18!A21" display="Раздел 20" xr:uid="{00000000-0004-0000-1500-000010000000}"/>
    <hyperlink ref="A2033" location="стр.19!A1" display="Раздел 21" xr:uid="{00000000-0004-0000-1500-000011000000}"/>
    <hyperlink ref="A2081" location="стр.20!A1" display="Раздел 22" xr:uid="{00000000-0004-0000-1500-000012000000}"/>
    <hyperlink ref="A2096" location="стр.21!A1" display="Раздел 23" xr:uid="{00000000-0004-0000-1500-000013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26</vt:i4>
      </vt:variant>
    </vt:vector>
  </HeadingPairs>
  <TitlesOfParts>
    <vt:vector size="48" baseType="lpstr">
      <vt:lpstr>стр.1</vt:lpstr>
      <vt:lpstr>стр.2_3</vt:lpstr>
      <vt:lpstr>стр.4</vt:lpstr>
      <vt:lpstr>стр.5</vt:lpstr>
      <vt:lpstr>стр.6</vt:lpstr>
      <vt:lpstr>стр.7</vt:lpstr>
      <vt:lpstr>стр.8</vt:lpstr>
      <vt:lpstr>стр.9</vt:lpstr>
      <vt:lpstr>стр.10</vt:lpstr>
      <vt:lpstr>стр.11</vt:lpstr>
      <vt:lpstr>стр.12</vt:lpstr>
      <vt:lpstr>стр.13</vt:lpstr>
      <vt:lpstr>стр.14</vt:lpstr>
      <vt:lpstr>стр.15</vt:lpstr>
      <vt:lpstr>стр.16</vt:lpstr>
      <vt:lpstr>стр.17</vt:lpstr>
      <vt:lpstr>стр.18</vt:lpstr>
      <vt:lpstr>стр.19</vt:lpstr>
      <vt:lpstr>стр.20</vt:lpstr>
      <vt:lpstr>стр.21</vt:lpstr>
      <vt:lpstr>Лист1</vt:lpstr>
      <vt:lpstr>ПРОВЕРКА</vt:lpstr>
      <vt:lpstr>доп</vt:lpstr>
      <vt:lpstr>стр.1!Область_печати</vt:lpstr>
      <vt:lpstr>стр.10!Область_печати</vt:lpstr>
      <vt:lpstr>стр.11!Область_печати</vt:lpstr>
      <vt:lpstr>стр.12!Область_печати</vt:lpstr>
      <vt:lpstr>стр.13!Область_печати</vt:lpstr>
      <vt:lpstr>стр.14!Область_печати</vt:lpstr>
      <vt:lpstr>стр.15!Область_печати</vt:lpstr>
      <vt:lpstr>стр.16!Область_печати</vt:lpstr>
      <vt:lpstr>стр.17!Область_печати</vt:lpstr>
      <vt:lpstr>стр.18!Область_печати</vt:lpstr>
      <vt:lpstr>стр.19!Область_печати</vt:lpstr>
      <vt:lpstr>стр.2_3!Область_печати</vt:lpstr>
      <vt:lpstr>стр.20!Область_печати</vt:lpstr>
      <vt:lpstr>стр.21!Область_печати</vt:lpstr>
      <vt:lpstr>стр.4!Область_печати</vt:lpstr>
      <vt:lpstr>стр.5!Область_печати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  <vt:lpstr>строка101</vt:lpstr>
      <vt:lpstr>строка102</vt:lpstr>
      <vt:lpstr>строка103</vt:lpstr>
      <vt:lpstr>строка104</vt:lpstr>
      <vt:lpstr>строка105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2023-12-28T10:02:15Z</cp:lastPrinted>
  <dcterms:created xsi:type="dcterms:W3CDTF">2007-07-16T13:54:33Z</dcterms:created>
  <dcterms:modified xsi:type="dcterms:W3CDTF">2024-01-10T12:27:20Z</dcterms:modified>
</cp:coreProperties>
</file>